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11001 Justicia Gratuita\2023\"/>
    </mc:Choice>
  </mc:AlternateContent>
  <xr:revisionPtr revIDLastSave="0" documentId="13_ncr:1_{ABB6E35C-47B7-4615-8BA0-FFC0AA5214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troducción" sheetId="11" r:id="rId1"/>
    <sheet name="Andalucía" sheetId="2" r:id="rId2"/>
    <sheet name="Aragón" sheetId="20" r:id="rId3"/>
    <sheet name="Asturias, Principado de" sheetId="21" r:id="rId4"/>
    <sheet name="Canarias" sheetId="22" r:id="rId5"/>
    <sheet name="Cantabria" sheetId="23" r:id="rId6"/>
    <sheet name="Cataluña" sheetId="24" r:id="rId7"/>
    <sheet name="C. Valenciana" sheetId="25" r:id="rId8"/>
    <sheet name="Galicia" sheetId="26" r:id="rId9"/>
    <sheet name="Madrid, Comunidad de" sheetId="27" r:id="rId10"/>
    <sheet name="Navarra, Comunidad Foral de_x0009_" sheetId="28" r:id="rId11"/>
    <sheet name="País Vasco" sheetId="29" r:id="rId12"/>
    <sheet name="Rioja, La" sheetId="30" r:id="rId13"/>
    <sheet name="Ministerio de Justicia" sheetId="31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5" i="22" l="1"/>
  <c r="J36" i="22"/>
  <c r="J37" i="22"/>
  <c r="J34" i="22"/>
  <c r="D29" i="22" l="1"/>
  <c r="C21" i="22"/>
  <c r="D140" i="31"/>
  <c r="C140" i="31"/>
  <c r="D113" i="31"/>
  <c r="C113" i="31"/>
  <c r="C262" i="31"/>
  <c r="D262" i="31"/>
  <c r="C232" i="31"/>
  <c r="C56" i="29" l="1"/>
  <c r="J49" i="26" l="1"/>
  <c r="J48" i="26"/>
  <c r="J47" i="26"/>
  <c r="J46" i="26"/>
  <c r="J45" i="26"/>
  <c r="J44" i="26"/>
  <c r="J43" i="26"/>
  <c r="J33" i="20" l="1"/>
  <c r="J32" i="20"/>
  <c r="J31" i="20"/>
  <c r="C55" i="28" l="1"/>
  <c r="F47" i="28"/>
  <c r="D29" i="28"/>
  <c r="C13" i="28"/>
  <c r="F98" i="24" l="1"/>
  <c r="J66" i="24" l="1"/>
  <c r="J67" i="24"/>
  <c r="J68" i="24"/>
  <c r="J69" i="24"/>
  <c r="J70" i="24"/>
  <c r="J71" i="24"/>
  <c r="J72" i="24"/>
  <c r="J73" i="24"/>
  <c r="J74" i="24"/>
  <c r="J75" i="24"/>
  <c r="J76" i="24"/>
  <c r="J77" i="24"/>
  <c r="J78" i="24"/>
  <c r="J65" i="24"/>
  <c r="F71" i="2" l="1"/>
  <c r="F72" i="2"/>
  <c r="F73" i="2"/>
  <c r="F74" i="2"/>
  <c r="F75" i="2"/>
  <c r="F76" i="2"/>
  <c r="F77" i="2"/>
  <c r="F78" i="2"/>
  <c r="F79" i="2"/>
  <c r="F80" i="2"/>
  <c r="F81" i="2"/>
  <c r="C171" i="31" l="1"/>
  <c r="D171" i="31"/>
  <c r="D88" i="31"/>
  <c r="C88" i="31"/>
  <c r="D60" i="31"/>
  <c r="C60" i="31"/>
  <c r="C33" i="31"/>
  <c r="F134" i="2" l="1"/>
  <c r="F135" i="2"/>
  <c r="F136" i="2"/>
  <c r="F137" i="2"/>
  <c r="F138" i="2"/>
  <c r="F139" i="2"/>
  <c r="F140" i="2"/>
  <c r="F141" i="2"/>
  <c r="F142" i="2"/>
  <c r="F133" i="2"/>
  <c r="E143" i="2"/>
  <c r="D143" i="2"/>
  <c r="F64" i="21"/>
  <c r="F165" i="24"/>
  <c r="F73" i="29"/>
  <c r="C73" i="29"/>
  <c r="F42" i="29"/>
  <c r="F37" i="21"/>
  <c r="E82" i="2"/>
  <c r="D82" i="2"/>
  <c r="D50" i="2"/>
  <c r="C50" i="2"/>
  <c r="C26" i="20"/>
  <c r="D23" i="21"/>
  <c r="C23" i="21"/>
  <c r="C29" i="22"/>
  <c r="D60" i="24"/>
  <c r="C60" i="24"/>
  <c r="C41" i="25"/>
  <c r="C29" i="28"/>
  <c r="D26" i="29"/>
  <c r="C26" i="29"/>
  <c r="F143" i="2" l="1"/>
  <c r="F82" i="2"/>
  <c r="D33" i="31" l="1"/>
  <c r="C99" i="29"/>
  <c r="C94" i="29"/>
  <c r="C94" i="28" l="1"/>
  <c r="C89" i="28"/>
  <c r="C83" i="21" l="1"/>
  <c r="C34" i="20"/>
  <c r="D34" i="20"/>
  <c r="C95" i="20" l="1"/>
  <c r="C178" i="24"/>
  <c r="C70" i="21"/>
  <c r="C81" i="20"/>
  <c r="C116" i="24"/>
  <c r="C43" i="21"/>
  <c r="C49" i="20"/>
  <c r="C87" i="29"/>
  <c r="C65" i="29"/>
  <c r="C42" i="29"/>
  <c r="C19" i="29"/>
  <c r="C12" i="29"/>
  <c r="C47" i="28"/>
  <c r="C21" i="28"/>
  <c r="C107" i="26"/>
  <c r="C96" i="26"/>
  <c r="C62" i="26"/>
  <c r="C130" i="25"/>
  <c r="C110" i="25"/>
  <c r="C101" i="25"/>
  <c r="C91" i="25"/>
  <c r="C67" i="25"/>
  <c r="C29" i="25"/>
  <c r="C17" i="25"/>
  <c r="C165" i="24"/>
  <c r="C151" i="24"/>
  <c r="C98" i="24"/>
  <c r="H79" i="24"/>
  <c r="G79" i="24"/>
  <c r="F79" i="24"/>
  <c r="D79" i="24"/>
  <c r="C79" i="24"/>
  <c r="C42" i="24"/>
  <c r="C23" i="24"/>
  <c r="I38" i="22"/>
  <c r="H38" i="22"/>
  <c r="G38" i="22"/>
  <c r="F38" i="22"/>
  <c r="E38" i="22"/>
  <c r="D38" i="22"/>
  <c r="C38" i="22"/>
  <c r="C13" i="22"/>
  <c r="C64" i="21"/>
  <c r="C57" i="21"/>
  <c r="C37" i="21"/>
  <c r="C17" i="21"/>
  <c r="C11" i="21"/>
  <c r="C74" i="20"/>
  <c r="C65" i="20"/>
  <c r="C42" i="20"/>
  <c r="H34" i="20"/>
  <c r="G34" i="20"/>
  <c r="F34" i="20"/>
  <c r="E34" i="20"/>
  <c r="I34" i="20"/>
  <c r="C19" i="20"/>
  <c r="C12" i="20"/>
  <c r="J38" i="28" l="1"/>
  <c r="J34" i="29"/>
  <c r="J50" i="26"/>
  <c r="J54" i="25"/>
  <c r="J79" i="24"/>
  <c r="J38" i="22"/>
  <c r="J30" i="21"/>
  <c r="J34" i="20"/>
  <c r="C171" i="2" l="1"/>
  <c r="C20" i="2"/>
  <c r="C143" i="2" l="1"/>
  <c r="C128" i="2"/>
  <c r="C112" i="2"/>
  <c r="C82" i="2"/>
  <c r="I66" i="2"/>
  <c r="H66" i="2"/>
  <c r="G66" i="2"/>
  <c r="F66" i="2"/>
  <c r="E66" i="2"/>
  <c r="D66" i="2"/>
  <c r="C66" i="2"/>
  <c r="J65" i="2"/>
  <c r="J64" i="2"/>
  <c r="J63" i="2"/>
  <c r="J62" i="2"/>
  <c r="J61" i="2"/>
  <c r="J60" i="2"/>
  <c r="J59" i="2"/>
  <c r="J58" i="2"/>
  <c r="J57" i="2"/>
  <c r="J56" i="2"/>
  <c r="J55" i="2"/>
  <c r="C35" i="2"/>
  <c r="J66" i="2" l="1"/>
</calcChain>
</file>

<file path=xl/sharedStrings.xml><?xml version="1.0" encoding="utf-8"?>
<sst xmlns="http://schemas.openxmlformats.org/spreadsheetml/2006/main" count="2537" uniqueCount="164">
  <si>
    <t>Nº total prestaciones de asistencia letrada realizadas</t>
  </si>
  <si>
    <t>Zaragoza</t>
  </si>
  <si>
    <t>Huesca</t>
  </si>
  <si>
    <t>Teruel</t>
  </si>
  <si>
    <t>ANTEQUERA</t>
  </si>
  <si>
    <t>GRANADA</t>
  </si>
  <si>
    <t>HUELVA</t>
  </si>
  <si>
    <t>LUCENA</t>
  </si>
  <si>
    <t>SEVILLA</t>
  </si>
  <si>
    <t>TOTAL</t>
  </si>
  <si>
    <t>OVIEDO</t>
  </si>
  <si>
    <t>GIJÓN</t>
  </si>
  <si>
    <t>Cantabria</t>
  </si>
  <si>
    <t>Madrid</t>
  </si>
  <si>
    <t>GIRONA</t>
  </si>
  <si>
    <t>LLEIDA</t>
  </si>
  <si>
    <t>MANRESA</t>
  </si>
  <si>
    <t>MATARÓ</t>
  </si>
  <si>
    <t>REUS</t>
  </si>
  <si>
    <t>TARRAGONA</t>
  </si>
  <si>
    <t>TERRASSA</t>
  </si>
  <si>
    <t>TORTOSA</t>
  </si>
  <si>
    <t>FIGUERES</t>
  </si>
  <si>
    <t xml:space="preserve">GRANOLLERS </t>
  </si>
  <si>
    <t>SABADELL</t>
  </si>
  <si>
    <t>VIC</t>
  </si>
  <si>
    <t>Tudela</t>
  </si>
  <si>
    <t>Tafalla</t>
  </si>
  <si>
    <t>Navarra</t>
  </si>
  <si>
    <t>Civil</t>
  </si>
  <si>
    <t>Social</t>
  </si>
  <si>
    <t>Penal</t>
  </si>
  <si>
    <t>Total</t>
  </si>
  <si>
    <t>A Coruña</t>
  </si>
  <si>
    <t>Lugo</t>
  </si>
  <si>
    <t>Ourense</t>
  </si>
  <si>
    <t>Pontevedra</t>
  </si>
  <si>
    <t>Santiago</t>
  </si>
  <si>
    <t>Ferrol</t>
  </si>
  <si>
    <t>Vigo</t>
  </si>
  <si>
    <t>Aragón</t>
  </si>
  <si>
    <t>País Vasco</t>
  </si>
  <si>
    <t>Cataluña</t>
  </si>
  <si>
    <t>Galicia</t>
  </si>
  <si>
    <t>Nº total servicios de guardia realizados</t>
  </si>
  <si>
    <t>Cantidad distribuida para indemnizar las prestaciones de asistencia letrada en el servicio de guardia</t>
  </si>
  <si>
    <t>Nº total de prestaciones de asistencia jurídica gratuita, excluidas las de los servicios de guardia</t>
  </si>
  <si>
    <t>Militar</t>
  </si>
  <si>
    <t>Santa Cruz de Tenerife</t>
  </si>
  <si>
    <t>Lanzarote</t>
  </si>
  <si>
    <t>Santa Cruz de La Palma</t>
  </si>
  <si>
    <t>Cantidad distribuida para indemnizar las prestaciones de asistencia jurídica gratuita, excluidas las de los servicios de guardia</t>
  </si>
  <si>
    <t>Canarias</t>
  </si>
  <si>
    <t>Estella</t>
  </si>
  <si>
    <t>Andalucía</t>
  </si>
  <si>
    <t>Importe destinado a atender los gastos de infraestructura y funcionamiento operativo de los servicios de de asitencia jurídica gratuita</t>
  </si>
  <si>
    <t>Consejo General de la Abogacía</t>
  </si>
  <si>
    <t>Alcalá de Henares</t>
  </si>
  <si>
    <t>ALMERÍA</t>
  </si>
  <si>
    <t>CÁDIZ</t>
  </si>
  <si>
    <t>CÓRDOBA</t>
  </si>
  <si>
    <t>JAÉN</t>
  </si>
  <si>
    <t>MÁLAGA</t>
  </si>
  <si>
    <t>Gipuzkoa</t>
  </si>
  <si>
    <t>JEREZ DE LA FRONTERA</t>
  </si>
  <si>
    <t>MUJERES</t>
  </si>
  <si>
    <t>HOMBRES</t>
  </si>
  <si>
    <t>Contencioso - Administrativa</t>
  </si>
  <si>
    <t>Desconocida</t>
  </si>
  <si>
    <t>Alcoy</t>
  </si>
  <si>
    <t>Alicante</t>
  </si>
  <si>
    <t>Alzira</t>
  </si>
  <si>
    <t>Elche</t>
  </si>
  <si>
    <t>Orihuela</t>
  </si>
  <si>
    <t>Sueca</t>
  </si>
  <si>
    <t>Valencia</t>
  </si>
  <si>
    <t>COLEGIO</t>
  </si>
  <si>
    <t>Número de casos presentados a un tribunal en los que se ha concedido ayuda legal</t>
  </si>
  <si>
    <t>Penales</t>
  </si>
  <si>
    <t>No penales</t>
  </si>
  <si>
    <t>Castellón</t>
  </si>
  <si>
    <t>Bizkaia</t>
  </si>
  <si>
    <t>*Información derivada de las declaraciones anuales de los Consejos Generales de la abogacía y de los procuradores.</t>
  </si>
  <si>
    <t>Número de casos no litigiosos o que no se llevan ante un tribunal en los que se ha concedido ayuda legal</t>
  </si>
  <si>
    <t>Distribución por colegios y jurisdicción</t>
  </si>
  <si>
    <t>Vía Administrativa</t>
  </si>
  <si>
    <t>-</t>
  </si>
  <si>
    <r>
      <rPr>
        <b/>
        <sz val="8"/>
        <color theme="4"/>
        <rFont val="Verdana"/>
        <family val="2"/>
      </rPr>
      <t>(*)</t>
    </r>
    <r>
      <rPr>
        <sz val="8"/>
        <color theme="4"/>
        <rFont val="Verdana"/>
        <family val="2"/>
      </rPr>
      <t>EN ZARAGOZA SON MÁS LAS ACTUACIONES, PERO NO CONSTAN EN LA APLICACIÓN</t>
    </r>
  </si>
  <si>
    <r>
      <t>Zaragoza</t>
    </r>
    <r>
      <rPr>
        <b/>
        <sz val="10"/>
        <color theme="4"/>
        <rFont val="Verdana"/>
        <family val="2"/>
      </rPr>
      <t>*</t>
    </r>
  </si>
  <si>
    <t>Desconocida*</t>
  </si>
  <si>
    <t>(*) Normas generales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</si>
  <si>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INCLUYEN ASIST. GUARDIA.</t>
    </r>
  </si>
  <si>
    <t>BARCELONA</t>
  </si>
  <si>
    <t>Pamplona</t>
  </si>
  <si>
    <t>ALBACETE</t>
  </si>
  <si>
    <t>ÁVILA</t>
  </si>
  <si>
    <t>BADAJOZ</t>
  </si>
  <si>
    <t>BURGOS</t>
  </si>
  <si>
    <t>CÁCERES</t>
  </si>
  <si>
    <t>CARTAGENA</t>
  </si>
  <si>
    <t>CEUTA</t>
  </si>
  <si>
    <t>CIUDAD REAL</t>
  </si>
  <si>
    <t>CUENCA</t>
  </si>
  <si>
    <t>GUADALAJARA</t>
  </si>
  <si>
    <t>ILLES BALLEARS</t>
  </si>
  <si>
    <t>LORCA</t>
  </si>
  <si>
    <t>MADRID</t>
  </si>
  <si>
    <t>MELILLA</t>
  </si>
  <si>
    <t>MURCIA</t>
  </si>
  <si>
    <t>PALENCIA</t>
  </si>
  <si>
    <t>SALAMANCA</t>
  </si>
  <si>
    <t>SEGOVIA</t>
  </si>
  <si>
    <t>SORIA</t>
  </si>
  <si>
    <t>TALAVERA</t>
  </si>
  <si>
    <t>TOLEDO</t>
  </si>
  <si>
    <t>VALLADOLID</t>
  </si>
  <si>
    <t>ZAMORA</t>
  </si>
  <si>
    <t>LEÓN</t>
  </si>
  <si>
    <t>Cantidad distribuida por el Consejo General para atender los gastos de organización, infraestructura, y funcionamiento de los servicios</t>
  </si>
  <si>
    <t>AVILA</t>
  </si>
  <si>
    <t>BALEARES</t>
  </si>
  <si>
    <t>CACERES</t>
  </si>
  <si>
    <t>VALDEPEÑAS</t>
  </si>
  <si>
    <t>YECLA</t>
  </si>
  <si>
    <t>CONSEJO</t>
  </si>
  <si>
    <t xml:space="preserve">TOTAL </t>
  </si>
  <si>
    <t>Nº PRESTACIONES</t>
  </si>
  <si>
    <t>Nº DE SERVICIOS</t>
  </si>
  <si>
    <t>IMPORTE</t>
  </si>
  <si>
    <t>Nº ABOGADOS</t>
  </si>
  <si>
    <t>Nº PROCURADORES</t>
  </si>
  <si>
    <t>Cuestionario CEPEJ (Comisión Europea para la Eficacia de la Justicia del Consejo de Europa)</t>
  </si>
  <si>
    <t>Asistencia letrada al detenido</t>
  </si>
  <si>
    <t>PROVINCIA</t>
  </si>
  <si>
    <t>IMPORTE CERTIFICADO</t>
  </si>
  <si>
    <t>ASISTENCIAS</t>
  </si>
  <si>
    <t>Infraestructuras</t>
  </si>
  <si>
    <t>IBIZA  Y FORMENTERA</t>
  </si>
  <si>
    <t>MALLORCA</t>
  </si>
  <si>
    <t>MENORCA</t>
  </si>
  <si>
    <t xml:space="preserve">CGAE </t>
  </si>
  <si>
    <t>ASUNTOS</t>
  </si>
  <si>
    <t>ACTUACIONES</t>
  </si>
  <si>
    <t>Consejo General de Procuradores de España</t>
  </si>
  <si>
    <t>SANT FELIÚ DE LLOBREGAT</t>
  </si>
  <si>
    <r>
      <t xml:space="preserve">Cantidad distribuida por el Consejo General para atender los gastos de organización, infraestructura, y funcionamiento de los servicios </t>
    </r>
    <r>
      <rPr>
        <b/>
        <vertAlign val="superscript"/>
        <sz val="11"/>
        <color theme="0"/>
        <rFont val="Verdana"/>
        <family val="2"/>
      </rPr>
      <t>(*)</t>
    </r>
  </si>
  <si>
    <r>
      <t>Importe destinado a atender los gastos de infraestructura y funcionamiento operativo de los servicios de de asitencia jurídica gratuita</t>
    </r>
    <r>
      <rPr>
        <b/>
        <vertAlign val="superscript"/>
        <sz val="11"/>
        <color theme="0"/>
        <rFont val="Verdana"/>
        <family val="2"/>
      </rPr>
      <t xml:space="preserve"> (*)</t>
    </r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</si>
  <si>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Datos provisionales, a falta de la regularización definitiva del Consejo.</t>
    </r>
  </si>
  <si>
    <t>3.183 </t>
  </si>
  <si>
    <t>Rioja, La</t>
  </si>
  <si>
    <t>Asistencia jurídica gratuita: importe certificado</t>
  </si>
  <si>
    <t>Asistencia jurídica gratuita: gastos en infraestructuras y número de actuaciones</t>
  </si>
  <si>
    <t>INFRAESTRUCTURAS</t>
  </si>
  <si>
    <t>Asistencia letrada: Turno de Oficio</t>
  </si>
  <si>
    <t>Asistencia letrada: Violencia de Género</t>
  </si>
  <si>
    <t>Servicios de Guardia: Asistencia letrada al detenido</t>
  </si>
  <si>
    <t>Servicios de Guardia: Violencia de Género</t>
  </si>
  <si>
    <t>Comunitat Valenciana</t>
  </si>
  <si>
    <t>Madrid, Comunidad de</t>
  </si>
  <si>
    <t>Navarra, Comunidad Foral de</t>
  </si>
  <si>
    <t>Asturias, Principado de, Principado de</t>
  </si>
  <si>
    <t>Ámbito Ministerio de Justicia</t>
  </si>
  <si>
    <t>Palmas, Las</t>
  </si>
  <si>
    <t>Araba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</si>
</sst>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[$-C0A]General"/>
    <numFmt numFmtId="166" formatCode="_-* #,##0.00\ _P_t_s_-;\-* #,##0.00\ _P_t_s_-;_-* &quot;-&quot;??\ _P_t_s_-;_-@_-"/>
    <numFmt numFmtId="167" formatCode="_-* #,##0.00\ [$€]_-;\-* #,##0.00\ [$€]_-;_-* &quot;-&quot;??\ [$€]_-;_-@_-"/>
    <numFmt numFmtId="168" formatCode="#,##0.00&quot; &quot;[$€-C0A];[Red]&quot;-&quot;#,##0.00&quot; &quot;[$€-C0A]"/>
    <numFmt numFmtId="169" formatCode="#,##0.00\ &quot;€&quot;"/>
  </numFmts>
  <fonts count="26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10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Verdana1"/>
    </font>
    <font>
      <sz val="11"/>
      <color indexed="8"/>
      <name val="Calibri"/>
      <family val="2"/>
    </font>
    <font>
      <b/>
      <sz val="12"/>
      <color theme="4"/>
      <name val="Verdana"/>
      <family val="2"/>
    </font>
    <font>
      <b/>
      <sz val="10"/>
      <color theme="4"/>
      <name val="Verdana"/>
      <family val="2"/>
    </font>
    <font>
      <b/>
      <sz val="10"/>
      <color theme="3"/>
      <name val="Verdana"/>
      <family val="2"/>
    </font>
    <font>
      <b/>
      <sz val="10"/>
      <color theme="0"/>
      <name val="Verdana"/>
      <family val="2"/>
    </font>
    <font>
      <sz val="10"/>
      <color theme="4"/>
      <name val="Verdana"/>
      <family val="2"/>
    </font>
    <font>
      <b/>
      <sz val="12"/>
      <name val="Verdana"/>
      <family val="2"/>
    </font>
    <font>
      <b/>
      <sz val="11"/>
      <color theme="0"/>
      <name val="Verdana"/>
      <family val="2"/>
    </font>
    <font>
      <b/>
      <sz val="9"/>
      <color theme="0"/>
      <name val="Verdana"/>
      <family val="2"/>
    </font>
    <font>
      <sz val="10"/>
      <color theme="3"/>
      <name val="Verdana"/>
      <family val="2"/>
    </font>
    <font>
      <sz val="8"/>
      <color theme="4"/>
      <name val="Verdana"/>
      <family val="2"/>
    </font>
    <font>
      <b/>
      <sz val="8"/>
      <color theme="4"/>
      <name val="Verdana"/>
      <family val="2"/>
    </font>
    <font>
      <sz val="8"/>
      <color theme="3"/>
      <name val="Verdana"/>
      <family val="2"/>
    </font>
    <font>
      <b/>
      <sz val="8"/>
      <color theme="3"/>
      <name val="Verdana"/>
      <family val="2"/>
    </font>
    <font>
      <sz val="8"/>
      <name val="Calibri"/>
      <family val="2"/>
      <scheme val="minor"/>
    </font>
    <font>
      <b/>
      <vertAlign val="superscript"/>
      <sz val="11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theme="4" tint="0.59996337778862885"/>
      </bottom>
      <diagonal/>
    </border>
    <border>
      <left/>
      <right style="thin">
        <color theme="0"/>
      </right>
      <top style="thin">
        <color theme="3" tint="0.79998168889431442"/>
      </top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 style="medium">
        <color theme="3" tint="0.79998168889431442"/>
      </bottom>
      <diagonal/>
    </border>
    <border>
      <left/>
      <right style="thin">
        <color theme="0"/>
      </right>
      <top/>
      <bottom style="thin">
        <color theme="3" tint="0.79998168889431442"/>
      </bottom>
      <diagonal/>
    </border>
    <border>
      <left/>
      <right style="thin">
        <color theme="0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3" tint="0.79998168889431442"/>
      </top>
      <bottom/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/>
      <diagonal/>
    </border>
    <border>
      <left/>
      <right style="thin">
        <color theme="0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 style="thin">
        <color theme="0"/>
      </right>
      <top/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/>
      <right/>
      <top style="medium">
        <color theme="3" tint="0.79998168889431442"/>
      </top>
      <bottom/>
      <diagonal/>
    </border>
    <border>
      <left style="thin">
        <color theme="0"/>
      </left>
      <right style="thin">
        <color theme="3" tint="0.79998168889431442"/>
      </right>
      <top style="medium">
        <color theme="4" tint="0.59996337778862885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3"/>
      </top>
      <bottom style="medium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medium">
        <color theme="0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/>
      <top style="medium">
        <color theme="3" tint="0.79998168889431442"/>
      </top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/>
      <diagonal/>
    </border>
    <border>
      <left/>
      <right/>
      <top style="medium">
        <color theme="3" tint="0.79998168889431442"/>
      </top>
      <bottom style="medium">
        <color theme="3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/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/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 style="medium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4" tint="0.59996337778862885"/>
      </top>
      <bottom/>
      <diagonal/>
    </border>
  </borders>
  <cellStyleXfs count="13">
    <xf numFmtId="0" fontId="0" fillId="0" borderId="0"/>
    <xf numFmtId="165" fontId="1" fillId="0" borderId="0" applyBorder="0" applyProtection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165" fontId="1" fillId="0" borderId="0"/>
  </cellStyleXfs>
  <cellXfs count="128">
    <xf numFmtId="0" fontId="0" fillId="0" borderId="0" xfId="0"/>
    <xf numFmtId="0" fontId="4" fillId="0" borderId="0" xfId="0" applyFont="1"/>
    <xf numFmtId="0" fontId="5" fillId="0" borderId="0" xfId="2"/>
    <xf numFmtId="0" fontId="6" fillId="0" borderId="0" xfId="2" applyFont="1"/>
    <xf numFmtId="0" fontId="2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4" fontId="9" fillId="0" borderId="0" xfId="0" applyNumberFormat="1" applyFont="1"/>
    <xf numFmtId="3" fontId="9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1" fillId="0" borderId="1" xfId="2" applyFont="1" applyBorder="1" applyAlignment="1" applyProtection="1">
      <alignment horizontal="left" vertical="center"/>
    </xf>
    <xf numFmtId="0" fontId="15" fillId="4" borderId="7" xfId="0" applyFont="1" applyFill="1" applyBorder="1" applyAlignment="1" applyProtection="1">
      <alignment horizontal="left" vertical="center" wrapText="1"/>
      <protection locked="0"/>
    </xf>
    <xf numFmtId="0" fontId="15" fillId="4" borderId="10" xfId="0" applyFont="1" applyFill="1" applyBorder="1" applyAlignment="1" applyProtection="1">
      <alignment horizontal="left" vertical="center" wrapText="1"/>
      <protection locked="0"/>
    </xf>
    <xf numFmtId="0" fontId="15" fillId="4" borderId="11" xfId="0" applyFont="1" applyFill="1" applyBorder="1" applyAlignment="1" applyProtection="1">
      <alignment horizontal="left" vertical="center" wrapText="1"/>
      <protection locked="0"/>
    </xf>
    <xf numFmtId="0" fontId="12" fillId="4" borderId="13" xfId="0" applyFont="1" applyFill="1" applyBorder="1" applyAlignment="1" applyProtection="1">
      <alignment horizontal="left" vertical="center" wrapText="1"/>
      <protection locked="0"/>
    </xf>
    <xf numFmtId="0" fontId="12" fillId="4" borderId="14" xfId="0" applyFont="1" applyFill="1" applyBorder="1" applyAlignment="1" applyProtection="1">
      <alignment horizontal="left" vertical="center" wrapText="1"/>
      <protection locked="0"/>
    </xf>
    <xf numFmtId="0" fontId="15" fillId="4" borderId="4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0" xfId="0" applyFont="1" applyAlignment="1">
      <alignment vertical="center"/>
    </xf>
    <xf numFmtId="0" fontId="15" fillId="4" borderId="23" xfId="0" applyFont="1" applyFill="1" applyBorder="1" applyAlignment="1" applyProtection="1">
      <alignment horizontal="left" vertical="center" wrapText="1"/>
      <protection locked="0"/>
    </xf>
    <xf numFmtId="0" fontId="15" fillId="4" borderId="6" xfId="0" applyFont="1" applyFill="1" applyBorder="1" applyAlignment="1" applyProtection="1">
      <alignment horizontal="left" vertical="center" wrapText="1"/>
      <protection locked="0"/>
    </xf>
    <xf numFmtId="0" fontId="14" fillId="6" borderId="19" xfId="0" applyFont="1" applyFill="1" applyBorder="1" applyAlignment="1" applyProtection="1">
      <alignment horizontal="center" vertical="center" wrapText="1"/>
      <protection locked="0"/>
    </xf>
    <xf numFmtId="3" fontId="14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18" fillId="6" borderId="30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 wrapText="1"/>
    </xf>
    <xf numFmtId="0" fontId="18" fillId="6" borderId="18" xfId="0" applyFont="1" applyFill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right" vertical="center"/>
    </xf>
    <xf numFmtId="3" fontId="13" fillId="0" borderId="9" xfId="0" applyNumberFormat="1" applyFont="1" applyBorder="1" applyAlignment="1">
      <alignment horizontal="right" vertical="center"/>
    </xf>
    <xf numFmtId="3" fontId="13" fillId="0" borderId="12" xfId="0" applyNumberFormat="1" applyFont="1" applyBorder="1" applyAlignment="1">
      <alignment horizontal="right" vertical="center"/>
    </xf>
    <xf numFmtId="3" fontId="13" fillId="0" borderId="17" xfId="0" applyNumberFormat="1" applyFont="1" applyBorder="1" applyAlignment="1">
      <alignment horizontal="right" vertical="center"/>
    </xf>
    <xf numFmtId="3" fontId="19" fillId="0" borderId="24" xfId="0" applyNumberFormat="1" applyFont="1" applyBorder="1" applyAlignment="1">
      <alignment horizontal="right" vertical="center"/>
    </xf>
    <xf numFmtId="3" fontId="19" fillId="0" borderId="8" xfId="0" applyNumberFormat="1" applyFont="1" applyBorder="1" applyAlignment="1">
      <alignment horizontal="right" vertical="center"/>
    </xf>
    <xf numFmtId="3" fontId="19" fillId="0" borderId="9" xfId="0" applyNumberFormat="1" applyFont="1" applyBorder="1" applyAlignment="1">
      <alignment horizontal="right" vertical="center"/>
    </xf>
    <xf numFmtId="3" fontId="19" fillId="0" borderId="12" xfId="0" applyNumberFormat="1" applyFont="1" applyBorder="1" applyAlignment="1">
      <alignment horizontal="right" vertical="center"/>
    </xf>
    <xf numFmtId="169" fontId="19" fillId="0" borderId="9" xfId="0" applyNumberFormat="1" applyFont="1" applyBorder="1" applyAlignment="1">
      <alignment horizontal="right" vertical="center"/>
    </xf>
    <xf numFmtId="169" fontId="19" fillId="0" borderId="8" xfId="0" applyNumberFormat="1" applyFont="1" applyBorder="1" applyAlignment="1">
      <alignment horizontal="right" vertical="center"/>
    </xf>
    <xf numFmtId="169" fontId="19" fillId="0" borderId="12" xfId="0" applyNumberFormat="1" applyFont="1" applyBorder="1" applyAlignment="1">
      <alignment horizontal="right" vertical="center"/>
    </xf>
    <xf numFmtId="3" fontId="13" fillId="0" borderId="15" xfId="0" applyNumberFormat="1" applyFont="1" applyBorder="1" applyAlignment="1">
      <alignment horizontal="right" vertical="center"/>
    </xf>
    <xf numFmtId="169" fontId="13" fillId="0" borderId="9" xfId="0" applyNumberFormat="1" applyFont="1" applyBorder="1" applyAlignment="1">
      <alignment vertical="center"/>
    </xf>
    <xf numFmtId="169" fontId="19" fillId="0" borderId="5" xfId="0" applyNumberFormat="1" applyFont="1" applyBorder="1" applyAlignment="1">
      <alignment horizontal="right" vertical="center"/>
    </xf>
    <xf numFmtId="3" fontId="19" fillId="0" borderId="9" xfId="0" applyNumberFormat="1" applyFont="1" applyBorder="1" applyAlignment="1">
      <alignment horizontal="right" vertical="center" wrapText="1"/>
    </xf>
    <xf numFmtId="3" fontId="13" fillId="0" borderId="9" xfId="0" applyNumberFormat="1" applyFont="1" applyBorder="1" applyAlignment="1">
      <alignment horizontal="right" vertical="center" wrapText="1"/>
    </xf>
    <xf numFmtId="3" fontId="19" fillId="0" borderId="8" xfId="0" applyNumberFormat="1" applyFont="1" applyBorder="1" applyAlignment="1">
      <alignment horizontal="right" vertical="center" wrapText="1"/>
    </xf>
    <xf numFmtId="3" fontId="13" fillId="0" borderId="8" xfId="0" applyNumberFormat="1" applyFont="1" applyBorder="1" applyAlignment="1">
      <alignment horizontal="right" vertical="center" wrapText="1"/>
    </xf>
    <xf numFmtId="3" fontId="19" fillId="0" borderId="12" xfId="0" applyNumberFormat="1" applyFont="1" applyBorder="1" applyAlignment="1">
      <alignment horizontal="right" vertical="center" wrapText="1"/>
    </xf>
    <xf numFmtId="3" fontId="13" fillId="0" borderId="15" xfId="0" applyNumberFormat="1" applyFont="1" applyBorder="1" applyAlignment="1">
      <alignment horizontal="right" vertical="center" wrapText="1"/>
    </xf>
    <xf numFmtId="169" fontId="13" fillId="0" borderId="36" xfId="0" applyNumberFormat="1" applyFont="1" applyBorder="1" applyAlignment="1">
      <alignment horizontal="right" vertical="center"/>
    </xf>
    <xf numFmtId="169" fontId="19" fillId="0" borderId="24" xfId="0" applyNumberFormat="1" applyFont="1" applyBorder="1" applyAlignment="1">
      <alignment horizontal="right" vertical="center"/>
    </xf>
    <xf numFmtId="169" fontId="13" fillId="0" borderId="38" xfId="0" applyNumberFormat="1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169" fontId="13" fillId="0" borderId="36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/>
    </xf>
    <xf numFmtId="169" fontId="13" fillId="0" borderId="9" xfId="0" applyNumberFormat="1" applyFont="1" applyBorder="1" applyAlignment="1">
      <alignment horizontal="right" vertical="center"/>
    </xf>
    <xf numFmtId="165" fontId="22" fillId="0" borderId="0" xfId="12" applyFont="1" applyAlignment="1">
      <alignment horizontal="left" vertical="center" wrapText="1"/>
    </xf>
    <xf numFmtId="165" fontId="22" fillId="0" borderId="0" xfId="12" applyFont="1" applyAlignment="1">
      <alignment vertical="center" wrapText="1"/>
    </xf>
    <xf numFmtId="165" fontId="22" fillId="0" borderId="39" xfId="12" applyFont="1" applyBorder="1" applyAlignment="1">
      <alignment vertical="center" wrapText="1"/>
    </xf>
    <xf numFmtId="0" fontId="12" fillId="4" borderId="10" xfId="0" applyFont="1" applyFill="1" applyBorder="1" applyAlignment="1" applyProtection="1">
      <alignment horizontal="left" vertical="center" wrapText="1"/>
      <protection locked="0"/>
    </xf>
    <xf numFmtId="169" fontId="13" fillId="0" borderId="40" xfId="0" applyNumberFormat="1" applyFont="1" applyBorder="1" applyAlignment="1">
      <alignment vertical="center"/>
    </xf>
    <xf numFmtId="169" fontId="13" fillId="0" borderId="41" xfId="0" applyNumberFormat="1" applyFont="1" applyBorder="1" applyAlignment="1">
      <alignment vertical="center"/>
    </xf>
    <xf numFmtId="3" fontId="19" fillId="0" borderId="5" xfId="0" applyNumberFormat="1" applyFont="1" applyBorder="1" applyAlignment="1">
      <alignment horizontal="right" vertical="center"/>
    </xf>
    <xf numFmtId="169" fontId="13" fillId="0" borderId="40" xfId="0" applyNumberFormat="1" applyFont="1" applyBorder="1" applyAlignment="1">
      <alignment horizontal="right" vertical="center"/>
    </xf>
    <xf numFmtId="0" fontId="12" fillId="4" borderId="6" xfId="0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>
      <alignment vertical="center"/>
    </xf>
    <xf numFmtId="0" fontId="18" fillId="6" borderId="43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 applyProtection="1">
      <alignment horizontal="center" vertical="center" wrapText="1"/>
      <protection locked="0"/>
    </xf>
    <xf numFmtId="3" fontId="14" fillId="6" borderId="46" xfId="0" applyNumberFormat="1" applyFont="1" applyFill="1" applyBorder="1" applyAlignment="1" applyProtection="1">
      <alignment horizontal="center" vertical="center" wrapText="1"/>
      <protection locked="0"/>
    </xf>
    <xf numFmtId="3" fontId="13" fillId="0" borderId="47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vertical="center"/>
    </xf>
    <xf numFmtId="169" fontId="13" fillId="0" borderId="15" xfId="0" applyNumberFormat="1" applyFont="1" applyBorder="1" applyAlignment="1">
      <alignment horizontal="right" vertical="center"/>
    </xf>
    <xf numFmtId="0" fontId="18" fillId="6" borderId="48" xfId="0" applyFont="1" applyFill="1" applyBorder="1" applyAlignment="1">
      <alignment horizontal="center" vertical="center" wrapText="1"/>
    </xf>
    <xf numFmtId="169" fontId="13" fillId="0" borderId="38" xfId="0" applyNumberFormat="1" applyFont="1" applyBorder="1" applyAlignment="1">
      <alignment horizontal="right" vertical="center"/>
    </xf>
    <xf numFmtId="169" fontId="13" fillId="0" borderId="50" xfId="0" applyNumberFormat="1" applyFont="1" applyBorder="1" applyAlignment="1">
      <alignment horizontal="right" vertical="center"/>
    </xf>
    <xf numFmtId="0" fontId="18" fillId="6" borderId="51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3" fontId="14" fillId="6" borderId="18" xfId="0" applyNumberFormat="1" applyFont="1" applyFill="1" applyBorder="1" applyAlignment="1" applyProtection="1">
      <alignment horizontal="center" vertical="center"/>
      <protection locked="0"/>
    </xf>
    <xf numFmtId="3" fontId="13" fillId="0" borderId="56" xfId="0" applyNumberFormat="1" applyFont="1" applyBorder="1" applyAlignment="1">
      <alignment horizontal="right" vertical="center"/>
    </xf>
    <xf numFmtId="3" fontId="19" fillId="0" borderId="58" xfId="0" applyNumberFormat="1" applyFont="1" applyBorder="1" applyAlignment="1">
      <alignment horizontal="right" vertical="center"/>
    </xf>
    <xf numFmtId="3" fontId="19" fillId="0" borderId="59" xfId="0" applyNumberFormat="1" applyFont="1" applyBorder="1" applyAlignment="1">
      <alignment horizontal="right" vertical="center"/>
    </xf>
    <xf numFmtId="3" fontId="19" fillId="0" borderId="60" xfId="0" applyNumberFormat="1" applyFont="1" applyBorder="1" applyAlignment="1">
      <alignment horizontal="right" vertical="center"/>
    </xf>
    <xf numFmtId="3" fontId="19" fillId="0" borderId="61" xfId="0" applyNumberFormat="1" applyFont="1" applyBorder="1" applyAlignment="1">
      <alignment horizontal="right" vertical="center"/>
    </xf>
    <xf numFmtId="3" fontId="13" fillId="0" borderId="62" xfId="0" applyNumberFormat="1" applyFont="1" applyBorder="1" applyAlignment="1">
      <alignment horizontal="right" vertical="center"/>
    </xf>
    <xf numFmtId="169" fontId="19" fillId="0" borderId="57" xfId="0" applyNumberFormat="1" applyFont="1" applyBorder="1" applyAlignment="1">
      <alignment horizontal="right" vertical="center"/>
    </xf>
    <xf numFmtId="169" fontId="19" fillId="0" borderId="63" xfId="0" applyNumberFormat="1" applyFont="1" applyBorder="1" applyAlignment="1">
      <alignment horizontal="right" vertical="center"/>
    </xf>
    <xf numFmtId="169" fontId="19" fillId="0" borderId="64" xfId="0" applyNumberFormat="1" applyFont="1" applyBorder="1" applyAlignment="1">
      <alignment horizontal="right" vertical="center"/>
    </xf>
    <xf numFmtId="169" fontId="19" fillId="0" borderId="65" xfId="0" applyNumberFormat="1" applyFont="1" applyBorder="1" applyAlignment="1">
      <alignment horizontal="right" vertical="center"/>
    </xf>
    <xf numFmtId="169" fontId="19" fillId="0" borderId="66" xfId="0" applyNumberFormat="1" applyFont="1" applyBorder="1" applyAlignment="1">
      <alignment horizontal="right" vertical="center"/>
    </xf>
    <xf numFmtId="169" fontId="13" fillId="0" borderId="49" xfId="0" applyNumberFormat="1" applyFont="1" applyBorder="1" applyAlignment="1">
      <alignment vertical="center"/>
    </xf>
    <xf numFmtId="3" fontId="9" fillId="0" borderId="37" xfId="0" applyNumberFormat="1" applyFont="1" applyBorder="1"/>
    <xf numFmtId="169" fontId="13" fillId="0" borderId="17" xfId="0" applyNumberFormat="1" applyFont="1" applyBorder="1" applyAlignment="1">
      <alignment horizontal="right" vertical="center"/>
    </xf>
    <xf numFmtId="169" fontId="13" fillId="0" borderId="41" xfId="0" applyNumberFormat="1" applyFont="1" applyBorder="1" applyAlignment="1">
      <alignment horizontal="right" vertical="center"/>
    </xf>
    <xf numFmtId="4" fontId="19" fillId="0" borderId="8" xfId="0" applyNumberFormat="1" applyFont="1" applyBorder="1" applyAlignment="1">
      <alignment horizontal="right" vertical="center"/>
    </xf>
    <xf numFmtId="4" fontId="13" fillId="0" borderId="17" xfId="0" applyNumberFormat="1" applyFont="1" applyBorder="1" applyAlignment="1">
      <alignment horizontal="right" vertical="center"/>
    </xf>
    <xf numFmtId="3" fontId="13" fillId="0" borderId="67" xfId="0" applyNumberFormat="1" applyFont="1" applyBorder="1" applyAlignment="1">
      <alignment horizontal="right" vertical="center"/>
    </xf>
    <xf numFmtId="0" fontId="12" fillId="0" borderId="2" xfId="2" applyFont="1" applyBorder="1" applyAlignment="1" applyProtection="1">
      <alignment horizontal="left" vertical="center" wrapText="1"/>
    </xf>
    <xf numFmtId="0" fontId="12" fillId="0" borderId="0" xfId="2" applyFont="1" applyBorder="1" applyAlignment="1" applyProtection="1">
      <alignment horizontal="left" vertical="center" wrapText="1"/>
    </xf>
    <xf numFmtId="0" fontId="11" fillId="0" borderId="2" xfId="2" applyFont="1" applyBorder="1" applyAlignment="1" applyProtection="1">
      <alignment horizontal="left" vertical="center"/>
    </xf>
    <xf numFmtId="0" fontId="11" fillId="0" borderId="0" xfId="2" applyFont="1" applyBorder="1" applyAlignment="1" applyProtection="1">
      <alignment horizontal="left" vertical="center"/>
    </xf>
    <xf numFmtId="0" fontId="11" fillId="0" borderId="33" xfId="2" applyFont="1" applyBorder="1" applyAlignment="1" applyProtection="1">
      <alignment horizontal="left" vertical="center"/>
    </xf>
    <xf numFmtId="0" fontId="11" fillId="0" borderId="34" xfId="2" applyFont="1" applyBorder="1" applyAlignment="1" applyProtection="1">
      <alignment horizontal="left" vertical="center"/>
    </xf>
    <xf numFmtId="0" fontId="11" fillId="0" borderId="35" xfId="2" applyFont="1" applyBorder="1" applyAlignment="1" applyProtection="1">
      <alignment horizontal="left" vertical="center"/>
    </xf>
    <xf numFmtId="0" fontId="16" fillId="5" borderId="21" xfId="0" applyFont="1" applyFill="1" applyBorder="1" applyAlignment="1">
      <alignment horizontal="left" vertical="center"/>
    </xf>
    <xf numFmtId="0" fontId="17" fillId="3" borderId="2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 applyProtection="1">
      <alignment horizontal="center" vertical="center" wrapText="1"/>
      <protection locked="0"/>
    </xf>
    <xf numFmtId="0" fontId="17" fillId="3" borderId="33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8" fillId="6" borderId="53" xfId="0" applyFont="1" applyFill="1" applyBorder="1" applyAlignment="1">
      <alignment horizontal="center" vertical="center" wrapText="1"/>
    </xf>
    <xf numFmtId="0" fontId="18" fillId="6" borderId="52" xfId="0" applyFont="1" applyFill="1" applyBorder="1" applyAlignment="1">
      <alignment horizontal="center" vertical="center" wrapText="1"/>
    </xf>
    <xf numFmtId="0" fontId="18" fillId="6" borderId="54" xfId="0" applyFont="1" applyFill="1" applyBorder="1" applyAlignment="1">
      <alignment horizontal="center" vertical="center" wrapText="1"/>
    </xf>
    <xf numFmtId="0" fontId="18" fillId="6" borderId="55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0" fontId="18" fillId="6" borderId="45" xfId="0" applyFont="1" applyFill="1" applyBorder="1" applyAlignment="1">
      <alignment horizontal="center" vertical="center" wrapText="1"/>
    </xf>
    <xf numFmtId="0" fontId="16" fillId="5" borderId="21" xfId="0" applyFont="1" applyFill="1" applyBorder="1" applyAlignment="1">
      <alignment horizontal="center" vertical="center" wrapText="1"/>
    </xf>
    <xf numFmtId="0" fontId="20" fillId="2" borderId="0" xfId="0" applyFont="1" applyFill="1" applyAlignment="1" applyProtection="1">
      <alignment horizontal="left" vertical="center" wrapText="1"/>
      <protection locked="0"/>
    </xf>
    <xf numFmtId="165" fontId="22" fillId="0" borderId="0" xfId="12" applyFont="1" applyAlignment="1">
      <alignment horizontal="left" vertical="center" wrapText="1"/>
    </xf>
    <xf numFmtId="165" fontId="22" fillId="0" borderId="37" xfId="12" applyFont="1" applyBorder="1" applyAlignment="1">
      <alignment horizontal="justify" vertical="center" wrapText="1"/>
    </xf>
  </cellXfs>
  <cellStyles count="13">
    <cellStyle name="Euro" xfId="3" xr:uid="{CC6D344A-773A-4BF1-A84E-75EB43962FEA}"/>
    <cellStyle name="Euro 2" xfId="5" xr:uid="{787EF5A2-3018-46C0-B863-CB35D7D98F79}"/>
    <cellStyle name="Excel Built-in Normal" xfId="1" xr:uid="{00000000-0005-0000-0000-000000000000}"/>
    <cellStyle name="Excel Built-in Normal 1" xfId="12" xr:uid="{3683CD06-1DC2-4A4A-BE0C-0B2E1077F953}"/>
    <cellStyle name="Excel Built-in Normal 2" xfId="11" xr:uid="{3D11DB04-D806-43C0-BA05-A773A9E137C4}"/>
    <cellStyle name="Hipervínculo" xfId="2" builtinId="8"/>
    <cellStyle name="Millares 12" xfId="8" xr:uid="{D39451B0-504D-4F68-A179-3A1856A596E1}"/>
    <cellStyle name="Millares 13" xfId="9" xr:uid="{46DBFDFA-E130-4212-8036-25E41395A85F}"/>
    <cellStyle name="Millares 2" xfId="6" xr:uid="{91D7E26E-AFB6-4592-AA25-3832AD642E25}"/>
    <cellStyle name="Millares 5" xfId="10" xr:uid="{162F15A4-44FB-43C3-BE87-5894D8B7795F}"/>
    <cellStyle name="Normal" xfId="0" builtinId="0"/>
    <cellStyle name="Normal 2" xfId="4" xr:uid="{DA569BD7-6F68-4E3E-B967-617545DE7D78}"/>
    <cellStyle name="Normal 2 2" xfId="7" xr:uid="{6B6BFDD7-6C1E-4275-BE12-A06F6BF12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619125</xdr:colOff>
      <xdr:row>7</xdr:row>
      <xdr:rowOff>38100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A75153F-AEA6-40DD-98B0-F2F6CD69A597}"/>
            </a:ext>
          </a:extLst>
        </xdr:cNvPr>
        <xdr:cNvSpPr/>
      </xdr:nvSpPr>
      <xdr:spPr>
        <a:xfrm>
          <a:off x="762000" y="190500"/>
          <a:ext cx="7477125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Justicia Gratuita.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JUSTIFICACIONES ANUALES*</a:t>
          </a:r>
        </a:p>
      </xdr:txBody>
    </xdr:sp>
    <xdr:clientData/>
  </xdr:twoCellAnchor>
  <xdr:twoCellAnchor editAs="oneCell">
    <xdr:from>
      <xdr:col>1</xdr:col>
      <xdr:colOff>128467</xdr:colOff>
      <xdr:row>1</xdr:row>
      <xdr:rowOff>71561</xdr:rowOff>
    </xdr:from>
    <xdr:to>
      <xdr:col>2</xdr:col>
      <xdr:colOff>266700</xdr:colOff>
      <xdr:row>6</xdr:row>
      <xdr:rowOff>171450</xdr:rowOff>
    </xdr:to>
    <xdr:pic>
      <xdr:nvPicPr>
        <xdr:cNvPr id="7" name="7 Imagen">
          <a:extLst>
            <a:ext uri="{FF2B5EF4-FFF2-40B4-BE49-F238E27FC236}">
              <a16:creationId xmlns:a16="http://schemas.microsoft.com/office/drawing/2014/main" id="{7C347A32-93B1-4924-A5E5-B7BA445609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90467" y="262061"/>
          <a:ext cx="900233" cy="1052389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1</xdr:col>
      <xdr:colOff>9525</xdr:colOff>
      <xdr:row>7</xdr:row>
      <xdr:rowOff>133350</xdr:rowOff>
    </xdr:from>
    <xdr:to>
      <xdr:col>10</xdr:col>
      <xdr:colOff>657225</xdr:colOff>
      <xdr:row>10</xdr:row>
      <xdr:rowOff>57150</xdr:rowOff>
    </xdr:to>
    <xdr:sp macro="" textlink="">
      <xdr:nvSpPr>
        <xdr:cNvPr id="8" name="8 Rectángulo redondeado">
          <a:extLst>
            <a:ext uri="{FF2B5EF4-FFF2-40B4-BE49-F238E27FC236}">
              <a16:creationId xmlns:a16="http://schemas.microsoft.com/office/drawing/2014/main" id="{B3AF499E-85CE-4E74-98FF-35613C52E891}"/>
            </a:ext>
          </a:extLst>
        </xdr:cNvPr>
        <xdr:cNvSpPr/>
      </xdr:nvSpPr>
      <xdr:spPr>
        <a:xfrm>
          <a:off x="771525" y="1466850"/>
          <a:ext cx="75057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Año 2023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314325</xdr:colOff>
      <xdr:row>3</xdr:row>
      <xdr:rowOff>47625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22AE508D-1420-48E9-9FBA-9D29C14ABCFD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Andalucía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714375</xdr:colOff>
      <xdr:row>1</xdr:row>
      <xdr:rowOff>0</xdr:rowOff>
    </xdr:from>
    <xdr:to>
      <xdr:col>8</xdr:col>
      <xdr:colOff>838200</xdr:colOff>
      <xdr:row>2</xdr:row>
      <xdr:rowOff>216309</xdr:rowOff>
    </xdr:to>
    <xdr:sp macro="" textlink="">
      <xdr:nvSpPr>
        <xdr:cNvPr id="2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F209B-C4B3-4E18-839D-FA6775008BFA}"/>
            </a:ext>
          </a:extLst>
        </xdr:cNvPr>
        <xdr:cNvSpPr/>
      </xdr:nvSpPr>
      <xdr:spPr>
        <a:xfrm flipH="1">
          <a:off x="8258175" y="25717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695325</xdr:colOff>
      <xdr:row>0</xdr:row>
      <xdr:rowOff>247650</xdr:rowOff>
    </xdr:from>
    <xdr:to>
      <xdr:col>8</xdr:col>
      <xdr:colOff>476250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6A8859-A608-4566-BA85-8B8D53A393A3}"/>
            </a:ext>
          </a:extLst>
        </xdr:cNvPr>
        <xdr:cNvSpPr/>
      </xdr:nvSpPr>
      <xdr:spPr>
        <a:xfrm flipH="1">
          <a:off x="8305800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96DB7A92-B602-48B1-94B2-BDE3E138580F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Aragón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9525</xdr:rowOff>
    </xdr:from>
    <xdr:to>
      <xdr:col>8</xdr:col>
      <xdr:colOff>247650</xdr:colOff>
      <xdr:row>2</xdr:row>
      <xdr:rowOff>225834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59DBC4-EBCD-4977-A546-D10A1CF0C79D}"/>
            </a:ext>
          </a:extLst>
        </xdr:cNvPr>
        <xdr:cNvSpPr/>
      </xdr:nvSpPr>
      <xdr:spPr>
        <a:xfrm flipH="1">
          <a:off x="8191500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7E2E97A-1AB1-4B44-867E-DF3A76760C3B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Asturias, Principado de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0</xdr:row>
      <xdr:rowOff>238125</xdr:rowOff>
    </xdr:from>
    <xdr:to>
      <xdr:col>8</xdr:col>
      <xdr:colOff>361950</xdr:colOff>
      <xdr:row>2</xdr:row>
      <xdr:rowOff>197259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E7A7BF-5583-447C-834F-186C79FE9858}"/>
            </a:ext>
          </a:extLst>
        </xdr:cNvPr>
        <xdr:cNvSpPr/>
      </xdr:nvSpPr>
      <xdr:spPr>
        <a:xfrm flipH="1">
          <a:off x="8191500" y="2381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47025A81-11BC-4D16-B239-D6356675BFA8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Canarias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552450</xdr:colOff>
      <xdr:row>0</xdr:row>
      <xdr:rowOff>247650</xdr:rowOff>
    </xdr:from>
    <xdr:to>
      <xdr:col>8</xdr:col>
      <xdr:colOff>257175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C6AE4B-634B-450E-A8D7-51A5F4E07E19}"/>
            </a:ext>
          </a:extLst>
        </xdr:cNvPr>
        <xdr:cNvSpPr/>
      </xdr:nvSpPr>
      <xdr:spPr>
        <a:xfrm flipH="1">
          <a:off x="8162925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82849D19-91EA-4AB1-B075-99360585C10F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Cantabria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552450</xdr:colOff>
      <xdr:row>0</xdr:row>
      <xdr:rowOff>247650</xdr:rowOff>
    </xdr:from>
    <xdr:to>
      <xdr:col>8</xdr:col>
      <xdr:colOff>228600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97BA7C-40FC-43D5-A275-9BDB1555268C}"/>
            </a:ext>
          </a:extLst>
        </xdr:cNvPr>
        <xdr:cNvSpPr/>
      </xdr:nvSpPr>
      <xdr:spPr>
        <a:xfrm flipH="1">
          <a:off x="8162925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822CF63-E4EE-41E7-A422-68D9837022D2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Cataluña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590550</xdr:colOff>
      <xdr:row>1</xdr:row>
      <xdr:rowOff>19050</xdr:rowOff>
    </xdr:from>
    <xdr:to>
      <xdr:col>8</xdr:col>
      <xdr:colOff>342900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23BAE-30DE-422C-ADA3-1CC535302EBF}"/>
            </a:ext>
          </a:extLst>
        </xdr:cNvPr>
        <xdr:cNvSpPr/>
      </xdr:nvSpPr>
      <xdr:spPr>
        <a:xfrm flipH="1">
          <a:off x="820102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F797BC8-5DFD-41C9-8D92-38954A4EFE33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Comunitat Valenciana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1</xdr:row>
      <xdr:rowOff>19050</xdr:rowOff>
    </xdr:from>
    <xdr:to>
      <xdr:col>8</xdr:col>
      <xdr:colOff>171450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BEC9AC-C4BD-4C1B-8358-FA625C4E5B5B}"/>
            </a:ext>
          </a:extLst>
        </xdr:cNvPr>
        <xdr:cNvSpPr/>
      </xdr:nvSpPr>
      <xdr:spPr>
        <a:xfrm flipH="1">
          <a:off x="8172450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510782EB-2024-4BD5-A7CB-A9BF77F3C1B0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Galicia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0</xdr:row>
      <xdr:rowOff>247650</xdr:rowOff>
    </xdr:from>
    <xdr:to>
      <xdr:col>8</xdr:col>
      <xdr:colOff>285750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AA5D07-F095-47E2-99DA-74C1618EF317}"/>
            </a:ext>
          </a:extLst>
        </xdr:cNvPr>
        <xdr:cNvSpPr/>
      </xdr:nvSpPr>
      <xdr:spPr>
        <a:xfrm flipH="1">
          <a:off x="8229600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229842</xdr:colOff>
      <xdr:row>3</xdr:row>
      <xdr:rowOff>40999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2665DC7-9AE1-4090-91B0-4437B0DCC1CA}"/>
            </a:ext>
          </a:extLst>
        </xdr:cNvPr>
        <xdr:cNvSpPr/>
      </xdr:nvSpPr>
      <xdr:spPr>
        <a:xfrm>
          <a:off x="381000" y="256761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Madrid, Comunidad de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0</xdr:row>
      <xdr:rowOff>219075</xdr:rowOff>
    </xdr:from>
    <xdr:to>
      <xdr:col>8</xdr:col>
      <xdr:colOff>200025</xdr:colOff>
      <xdr:row>2</xdr:row>
      <xdr:rowOff>178209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8FC1DA-D3FB-4A45-B974-E8AEEC4A28C3}"/>
            </a:ext>
          </a:extLst>
        </xdr:cNvPr>
        <xdr:cNvSpPr/>
      </xdr:nvSpPr>
      <xdr:spPr>
        <a:xfrm flipH="1">
          <a:off x="8229600" y="21907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AE8D32BC-52C7-422E-B481-F2A5BDA7DC10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Navarra, Comunidad Foral de</a:t>
          </a:r>
          <a:b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657225</xdr:colOff>
      <xdr:row>1</xdr:row>
      <xdr:rowOff>19050</xdr:rowOff>
    </xdr:from>
    <xdr:to>
      <xdr:col>8</xdr:col>
      <xdr:colOff>409575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D282B-EAB0-41FC-A788-67D7F61DA9D4}"/>
            </a:ext>
          </a:extLst>
        </xdr:cNvPr>
        <xdr:cNvSpPr/>
      </xdr:nvSpPr>
      <xdr:spPr>
        <a:xfrm flipH="1">
          <a:off x="8267700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4EE7CB5E-0112-4386-BFB8-414A66DC9874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País Vasco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704850</xdr:colOff>
      <xdr:row>0</xdr:row>
      <xdr:rowOff>228600</xdr:rowOff>
    </xdr:from>
    <xdr:to>
      <xdr:col>8</xdr:col>
      <xdr:colOff>371475</xdr:colOff>
      <xdr:row>2</xdr:row>
      <xdr:rowOff>187734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C5C651-3ED3-4359-9ACB-06891AB20B7D}"/>
            </a:ext>
          </a:extLst>
        </xdr:cNvPr>
        <xdr:cNvSpPr/>
      </xdr:nvSpPr>
      <xdr:spPr>
        <a:xfrm flipH="1">
          <a:off x="8315325" y="2286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98DE3B59-32E0-411A-9363-D78466DB5567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Rioja, La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1</xdr:row>
      <xdr:rowOff>9525</xdr:rowOff>
    </xdr:from>
    <xdr:to>
      <xdr:col>7</xdr:col>
      <xdr:colOff>266700</xdr:colOff>
      <xdr:row>2</xdr:row>
      <xdr:rowOff>225834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3784AC-4DDC-4A28-9974-8AAB63C47DAC}"/>
            </a:ext>
          </a:extLst>
        </xdr:cNvPr>
        <xdr:cNvSpPr/>
      </xdr:nvSpPr>
      <xdr:spPr>
        <a:xfrm flipH="1">
          <a:off x="8553450" y="266700"/>
          <a:ext cx="952500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3B1819CD-3A5F-49C9-B726-5537413C1CAB}"/>
            </a:ext>
          </a:extLst>
        </xdr:cNvPr>
        <xdr:cNvSpPr/>
      </xdr:nvSpPr>
      <xdr:spPr>
        <a:xfrm>
          <a:off x="733425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Ámbito Ministerio de Justicia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2021\C%20VALENCIANA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6"/>
  <sheetViews>
    <sheetView showGridLines="0" tabSelected="1" workbookViewId="0"/>
  </sheetViews>
  <sheetFormatPr baseColWidth="10" defaultRowHeight="15"/>
  <sheetData>
    <row r="1" spans="2:7">
      <c r="B1" s="2"/>
      <c r="C1" s="2"/>
      <c r="D1" s="2"/>
      <c r="E1" s="2"/>
      <c r="F1" s="2"/>
      <c r="G1" s="2"/>
    </row>
    <row r="2" spans="2:7">
      <c r="B2" s="2"/>
      <c r="C2" s="2"/>
      <c r="D2" s="2"/>
      <c r="E2" s="2"/>
      <c r="F2" s="2"/>
      <c r="G2" s="2"/>
    </row>
    <row r="3" spans="2:7">
      <c r="B3" s="2"/>
      <c r="C3" s="2"/>
      <c r="D3" s="2"/>
      <c r="E3" s="2"/>
      <c r="F3" s="2"/>
      <c r="G3" s="2"/>
    </row>
    <row r="4" spans="2:7">
      <c r="B4" s="2"/>
      <c r="C4" s="2"/>
      <c r="D4" s="2"/>
      <c r="E4" s="2"/>
      <c r="F4" s="2"/>
      <c r="G4" s="2"/>
    </row>
    <row r="5" spans="2:7">
      <c r="B5" s="2"/>
      <c r="C5" s="2"/>
      <c r="D5" s="2"/>
      <c r="E5" s="2"/>
      <c r="F5" s="2"/>
      <c r="G5" s="2"/>
    </row>
    <row r="6" spans="2:7">
      <c r="B6" s="2"/>
      <c r="C6" s="2"/>
      <c r="D6" s="2"/>
      <c r="E6" s="2"/>
      <c r="F6" s="2"/>
      <c r="G6" s="2"/>
    </row>
    <row r="7" spans="2:7">
      <c r="B7" s="2"/>
      <c r="C7" s="2"/>
      <c r="D7" s="2"/>
      <c r="E7" s="2"/>
      <c r="F7" s="2"/>
      <c r="G7" s="2"/>
    </row>
    <row r="8" spans="2:7">
      <c r="B8" s="2"/>
      <c r="C8" s="1"/>
      <c r="D8" s="1"/>
      <c r="E8" s="1"/>
      <c r="F8" s="2"/>
      <c r="G8" s="2"/>
    </row>
    <row r="9" spans="2:7">
      <c r="B9" s="2"/>
      <c r="C9" s="1"/>
      <c r="D9" s="1"/>
      <c r="E9" s="1"/>
      <c r="F9" s="2"/>
      <c r="G9" s="2"/>
    </row>
    <row r="10" spans="2:7">
      <c r="B10" s="2"/>
      <c r="C10" s="1"/>
      <c r="D10" s="1"/>
      <c r="E10" s="1"/>
      <c r="F10" s="2"/>
      <c r="G10" s="2"/>
    </row>
    <row r="11" spans="2:7">
      <c r="B11" s="2"/>
      <c r="C11" s="1"/>
      <c r="D11" s="1"/>
      <c r="E11" s="1"/>
      <c r="F11" s="2"/>
      <c r="G11" s="2"/>
    </row>
    <row r="12" spans="2:7" ht="20.100000000000001" customHeight="1">
      <c r="B12" s="1"/>
      <c r="C12" s="10" t="s">
        <v>54</v>
      </c>
      <c r="F12" s="2"/>
      <c r="G12" s="2"/>
    </row>
    <row r="13" spans="2:7" ht="20.100000000000001" customHeight="1">
      <c r="B13" s="1"/>
      <c r="C13" s="10" t="s">
        <v>40</v>
      </c>
      <c r="F13" s="2"/>
      <c r="G13" s="2"/>
    </row>
    <row r="14" spans="2:7" ht="20.100000000000001" customHeight="1">
      <c r="B14" s="1"/>
      <c r="C14" s="10" t="s">
        <v>160</v>
      </c>
      <c r="D14" s="10"/>
      <c r="E14" s="10"/>
      <c r="F14" s="2"/>
      <c r="G14" s="2"/>
    </row>
    <row r="15" spans="2:7" ht="20.100000000000001" customHeight="1">
      <c r="B15" s="1"/>
      <c r="C15" s="10" t="s">
        <v>52</v>
      </c>
      <c r="F15" s="2"/>
      <c r="G15" s="2"/>
    </row>
    <row r="16" spans="2:7" ht="20.100000000000001" customHeight="1">
      <c r="B16" s="1"/>
      <c r="C16" s="98" t="s">
        <v>12</v>
      </c>
      <c r="D16" s="99"/>
      <c r="F16" s="2"/>
      <c r="G16" s="2"/>
    </row>
    <row r="17" spans="2:11" ht="20.100000000000001" customHeight="1">
      <c r="B17" s="1"/>
      <c r="C17" s="10" t="s">
        <v>42</v>
      </c>
      <c r="F17" s="2"/>
      <c r="G17" s="2"/>
    </row>
    <row r="18" spans="2:11" ht="20.100000000000001" customHeight="1">
      <c r="B18" s="1"/>
      <c r="C18" s="98" t="s">
        <v>157</v>
      </c>
      <c r="D18" s="99"/>
      <c r="E18" s="99"/>
      <c r="F18" s="2"/>
      <c r="G18" s="2"/>
    </row>
    <row r="19" spans="2:11" ht="20.100000000000001" customHeight="1">
      <c r="B19" s="1"/>
      <c r="C19" s="10" t="s">
        <v>43</v>
      </c>
      <c r="F19" s="2"/>
      <c r="G19" s="2"/>
    </row>
    <row r="20" spans="2:11" ht="20.100000000000001" customHeight="1">
      <c r="B20" s="1"/>
      <c r="C20" s="100" t="s">
        <v>158</v>
      </c>
      <c r="D20" s="101"/>
      <c r="E20" s="102"/>
      <c r="F20" s="2"/>
      <c r="G20" s="2"/>
    </row>
    <row r="21" spans="2:11" ht="20.100000000000001" customHeight="1">
      <c r="B21" s="1"/>
      <c r="C21" s="10" t="s">
        <v>159</v>
      </c>
      <c r="D21" s="10"/>
      <c r="E21" s="10"/>
      <c r="F21" s="10"/>
      <c r="G21" s="2"/>
    </row>
    <row r="22" spans="2:11" ht="20.100000000000001" customHeight="1">
      <c r="B22" s="1"/>
      <c r="C22" s="10" t="s">
        <v>41</v>
      </c>
      <c r="F22" s="2"/>
      <c r="G22" s="2"/>
    </row>
    <row r="23" spans="2:11" ht="20.100000000000001" customHeight="1">
      <c r="B23" s="1"/>
      <c r="C23" s="10" t="s">
        <v>149</v>
      </c>
      <c r="F23" s="2"/>
      <c r="G23" s="2"/>
    </row>
    <row r="24" spans="2:11" ht="20.100000000000001" customHeight="1">
      <c r="B24" s="1"/>
      <c r="C24" s="10" t="s">
        <v>161</v>
      </c>
      <c r="F24" s="2"/>
      <c r="G24" s="2"/>
    </row>
    <row r="25" spans="2:11" ht="20.100000000000001" customHeight="1">
      <c r="B25" s="1"/>
      <c r="C25" s="3"/>
    </row>
    <row r="26" spans="2:11" ht="23.25" customHeight="1">
      <c r="B26" s="96" t="s">
        <v>82</v>
      </c>
      <c r="C26" s="97"/>
      <c r="D26" s="97"/>
      <c r="E26" s="97"/>
      <c r="F26" s="97"/>
      <c r="G26" s="97"/>
      <c r="H26" s="97"/>
      <c r="I26" s="97"/>
      <c r="J26" s="97"/>
      <c r="K26" s="97"/>
    </row>
  </sheetData>
  <mergeCells count="4">
    <mergeCell ref="B26:K26"/>
    <mergeCell ref="C16:D16"/>
    <mergeCell ref="C18:E18"/>
    <mergeCell ref="C20:E20"/>
  </mergeCells>
  <hyperlinks>
    <hyperlink ref="C13" location="Aragón!A1" display="Aragón" xr:uid="{00000000-0004-0000-0000-000000000000}"/>
    <hyperlink ref="C14" location="Asturias!A1" display="Asturias" xr:uid="{00000000-0004-0000-0000-000001000000}"/>
    <hyperlink ref="C16" location="Cantabria!A1" display="Cantabria" xr:uid="{00000000-0004-0000-0000-000002000000}"/>
    <hyperlink ref="C21" location="Navarra!A1" display="Navarra" xr:uid="{00000000-0004-0000-0000-000003000000}"/>
    <hyperlink ref="C22" location="'Pais Vasco'!A1" display="País Vasco" xr:uid="{00000000-0004-0000-0000-000004000000}"/>
    <hyperlink ref="C17" location="Cataluña!A1" display="Cataluña" xr:uid="{00000000-0004-0000-0000-000005000000}"/>
    <hyperlink ref="C19" location="Galicia!A1" display="Galicia" xr:uid="{00000000-0004-0000-0000-000006000000}"/>
    <hyperlink ref="C20" location="Madrid!A1" display="Madrid" xr:uid="{00000000-0004-0000-0000-000007000000}"/>
    <hyperlink ref="C15" location="Canarias!A1" display="Canarias" xr:uid="{00000000-0004-0000-0000-000008000000}"/>
    <hyperlink ref="C12" location="Andalucia!A1" display="Andalucia" xr:uid="{00000000-0004-0000-0000-000009000000}"/>
    <hyperlink ref="C18" r:id="rId1" display="C. Valenciana" xr:uid="{C29B521E-1D0B-4CC1-B578-C81CBA442F89}"/>
    <hyperlink ref="C23" location="'Rioja, La'!A1" display="Rioja, La" xr:uid="{F64D5827-D02A-4C66-8D08-22CA63FF7EB6}"/>
    <hyperlink ref="C24" location="Ministerio!A1" display="Ministerio" xr:uid="{C4A04B21-9381-43C3-A866-3810E2B976EF}"/>
    <hyperlink ref="C12:D12" location="Andalucía!A1" display="Andalucía" xr:uid="{BD933F1D-1249-41C3-9B5C-A73DB43F26B6}"/>
    <hyperlink ref="C18:D18" location="'C. Valenciana'!A1" display="C. Valenciana" xr:uid="{65A66C8C-2B7D-4BA9-A9D0-3993CE599655}"/>
    <hyperlink ref="C22:D22" location="'País Vasco'!A1" display="País Vasco" xr:uid="{07511C73-A1FD-414D-A3F6-3EFA2009DD1D}"/>
    <hyperlink ref="C14:E14" location="'Asturias, Principado de'!A1" display="Asturias, Principado de" xr:uid="{62955E41-8BF3-4075-A062-C28AC24191E0}"/>
    <hyperlink ref="C21:F21" location="'Navarra, Comunidad Foral de_x0009_'!A1" display="Navarra, Comunidad Foral de" xr:uid="{0B3DA8CB-DADD-414D-9C42-4B8B6C475DD0}"/>
    <hyperlink ref="C24:F24" location="'Ministerio de Justicia'!A1" display="Ámbito Ministerio de Justicia" xr:uid="{68004BAF-521F-4024-B8CB-37D4D897F096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83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7.85546875" style="4" customWidth="1"/>
    <col min="5" max="5" width="18.42578125" style="4" bestFit="1" customWidth="1"/>
    <col min="6" max="6" width="12.85546875" style="4" customWidth="1"/>
    <col min="7" max="8" width="12" style="4" customWidth="1"/>
    <col min="9" max="9" width="20" style="4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58</v>
      </c>
      <c r="C9" s="33">
        <v>19852</v>
      </c>
    </row>
    <row r="10" spans="2:14" ht="15" customHeight="1">
      <c r="B10" s="11" t="s">
        <v>4</v>
      </c>
      <c r="C10" s="34">
        <v>1595</v>
      </c>
    </row>
    <row r="11" spans="2:14" ht="15" customHeight="1">
      <c r="B11" s="11" t="s">
        <v>59</v>
      </c>
      <c r="C11" s="34">
        <v>21705</v>
      </c>
    </row>
    <row r="12" spans="2:14" ht="15" customHeight="1">
      <c r="B12" s="12" t="s">
        <v>60</v>
      </c>
      <c r="C12" s="34">
        <v>10427</v>
      </c>
    </row>
    <row r="13" spans="2:14" ht="15" customHeight="1">
      <c r="B13" s="13" t="s">
        <v>5</v>
      </c>
      <c r="C13" s="35">
        <v>19592</v>
      </c>
    </row>
    <row r="14" spans="2:14" ht="15" customHeight="1">
      <c r="B14" s="11" t="s">
        <v>6</v>
      </c>
      <c r="C14" s="36">
        <v>8689</v>
      </c>
    </row>
    <row r="15" spans="2:14" ht="15" customHeight="1">
      <c r="B15" s="11" t="s">
        <v>61</v>
      </c>
      <c r="C15" s="34">
        <v>10237</v>
      </c>
    </row>
    <row r="16" spans="2:14" ht="15" customHeight="1">
      <c r="B16" s="11" t="s">
        <v>64</v>
      </c>
      <c r="C16" s="34">
        <v>4263</v>
      </c>
    </row>
    <row r="17" spans="2:14" ht="15" customHeight="1">
      <c r="B17" s="11" t="s">
        <v>7</v>
      </c>
      <c r="C17" s="34">
        <v>875</v>
      </c>
    </row>
    <row r="18" spans="2:14" ht="15" customHeight="1">
      <c r="B18" s="12" t="s">
        <v>62</v>
      </c>
      <c r="C18" s="36">
        <v>42506</v>
      </c>
    </row>
    <row r="19" spans="2:14" ht="15" customHeight="1" thickBot="1">
      <c r="B19" s="16" t="s">
        <v>8</v>
      </c>
      <c r="C19" s="34">
        <v>33778</v>
      </c>
    </row>
    <row r="20" spans="2:14" ht="15" customHeight="1" thickBot="1">
      <c r="B20" s="15" t="s">
        <v>9</v>
      </c>
      <c r="C20" s="32">
        <f>SUM(C9:C19)</f>
        <v>173519</v>
      </c>
    </row>
    <row r="21" spans="2:14">
      <c r="C21" s="17"/>
    </row>
    <row r="22" spans="2:14" s="4" customFormat="1" ht="31.5" customHeight="1" thickBot="1">
      <c r="B22" s="104" t="s">
        <v>44</v>
      </c>
      <c r="C22" s="105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2:14" s="4" customFormat="1" ht="30.75" customHeight="1" thickBot="1">
      <c r="B23" s="66" t="s">
        <v>76</v>
      </c>
      <c r="C23" s="27" t="s">
        <v>127</v>
      </c>
    </row>
    <row r="24" spans="2:14">
      <c r="B24" s="23" t="s">
        <v>58</v>
      </c>
      <c r="C24" s="33">
        <v>5293</v>
      </c>
    </row>
    <row r="25" spans="2:14">
      <c r="B25" s="11" t="s">
        <v>4</v>
      </c>
      <c r="C25" s="34">
        <v>869</v>
      </c>
    </row>
    <row r="26" spans="2:14">
      <c r="B26" s="11" t="s">
        <v>59</v>
      </c>
      <c r="C26" s="34">
        <v>9408</v>
      </c>
    </row>
    <row r="27" spans="2:14">
      <c r="B27" s="12" t="s">
        <v>60</v>
      </c>
      <c r="C27" s="34">
        <v>4187</v>
      </c>
    </row>
    <row r="28" spans="2:14">
      <c r="B28" s="13" t="s">
        <v>5</v>
      </c>
      <c r="C28" s="35">
        <v>7988</v>
      </c>
    </row>
    <row r="29" spans="2:14">
      <c r="B29" s="11" t="s">
        <v>6</v>
      </c>
      <c r="C29" s="36">
        <v>3940</v>
      </c>
    </row>
    <row r="30" spans="2:14">
      <c r="B30" s="11" t="s">
        <v>61</v>
      </c>
      <c r="C30" s="34">
        <v>4087</v>
      </c>
    </row>
    <row r="31" spans="2:14">
      <c r="B31" s="11" t="s">
        <v>64</v>
      </c>
      <c r="C31" s="34">
        <v>1229</v>
      </c>
    </row>
    <row r="32" spans="2:14">
      <c r="B32" s="11" t="s">
        <v>7</v>
      </c>
      <c r="C32" s="34">
        <v>709</v>
      </c>
    </row>
    <row r="33" spans="2:14 1025:1025">
      <c r="B33" s="12" t="s">
        <v>62</v>
      </c>
      <c r="C33" s="36">
        <v>15922</v>
      </c>
    </row>
    <row r="34" spans="2:14 1025:1025" ht="15.75" thickBot="1">
      <c r="B34" s="13" t="s">
        <v>8</v>
      </c>
      <c r="C34" s="34">
        <v>14203</v>
      </c>
    </row>
    <row r="35" spans="2:14 1025:1025" ht="15.75" thickBot="1">
      <c r="B35" s="14" t="s">
        <v>9</v>
      </c>
      <c r="C35" s="32">
        <f>SUM(C24:C34)</f>
        <v>67835</v>
      </c>
    </row>
    <row r="36" spans="2:14 1025:1025">
      <c r="C36" s="17"/>
    </row>
    <row r="37" spans="2:14 1025:1025" s="4" customFormat="1" ht="46.5" customHeight="1" thickBot="1">
      <c r="B37" s="106" t="s">
        <v>45</v>
      </c>
      <c r="C37" s="107"/>
      <c r="D37" s="107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2:14 1025:1025" s="4" customFormat="1" ht="27" customHeight="1" thickBot="1">
      <c r="B38" s="66" t="s">
        <v>76</v>
      </c>
      <c r="C38" s="27" t="s">
        <v>128</v>
      </c>
      <c r="D38" s="27" t="s">
        <v>129</v>
      </c>
    </row>
    <row r="39" spans="2:14 1025:1025">
      <c r="B39" s="23" t="s">
        <v>58</v>
      </c>
      <c r="C39" s="37">
        <v>1185066.5</v>
      </c>
      <c r="D39" s="35">
        <v>653</v>
      </c>
      <c r="AMK39" s="4"/>
    </row>
    <row r="40" spans="2:14 1025:1025">
      <c r="B40" s="11" t="s">
        <v>4</v>
      </c>
      <c r="C40" s="38">
        <v>164074.5</v>
      </c>
      <c r="D40" s="34">
        <v>48</v>
      </c>
      <c r="AMK40" s="4"/>
    </row>
    <row r="41" spans="2:14 1025:1025">
      <c r="B41" s="11" t="s">
        <v>59</v>
      </c>
      <c r="C41" s="38">
        <v>1695399</v>
      </c>
      <c r="D41" s="34">
        <v>812</v>
      </c>
      <c r="AMK41" s="4"/>
    </row>
    <row r="42" spans="2:14 1025:1025">
      <c r="B42" s="12" t="s">
        <v>60</v>
      </c>
      <c r="C42" s="38">
        <v>769357</v>
      </c>
      <c r="D42" s="34">
        <v>630</v>
      </c>
      <c r="AMK42" s="4"/>
    </row>
    <row r="43" spans="2:14 1025:1025">
      <c r="B43" s="13" t="s">
        <v>5</v>
      </c>
      <c r="C43" s="37">
        <v>1401431</v>
      </c>
      <c r="D43" s="35">
        <v>938</v>
      </c>
      <c r="AMK43" s="4"/>
    </row>
    <row r="44" spans="2:14 1025:1025">
      <c r="B44" s="11" t="s">
        <v>6</v>
      </c>
      <c r="C44" s="39">
        <v>723701</v>
      </c>
      <c r="D44" s="36">
        <v>419</v>
      </c>
      <c r="AMK44" s="4"/>
    </row>
    <row r="45" spans="2:14 1025:1025">
      <c r="B45" s="11" t="s">
        <v>61</v>
      </c>
      <c r="C45" s="38">
        <v>730563</v>
      </c>
      <c r="D45" s="34">
        <v>385</v>
      </c>
      <c r="AMK45" s="4"/>
    </row>
    <row r="46" spans="2:14 1025:1025">
      <c r="B46" s="11" t="s">
        <v>64</v>
      </c>
      <c r="C46" s="38">
        <v>219565</v>
      </c>
      <c r="D46" s="34">
        <v>213</v>
      </c>
      <c r="AMK46" s="4"/>
    </row>
    <row r="47" spans="2:14 1025:1025">
      <c r="B47" s="11" t="s">
        <v>7</v>
      </c>
      <c r="C47" s="38">
        <v>120777</v>
      </c>
      <c r="D47" s="34">
        <v>69</v>
      </c>
      <c r="AMK47" s="4"/>
    </row>
    <row r="48" spans="2:14 1025:1025">
      <c r="B48" s="12" t="s">
        <v>62</v>
      </c>
      <c r="C48" s="39">
        <v>2785583.5</v>
      </c>
      <c r="D48" s="36">
        <v>1634</v>
      </c>
      <c r="AMK48" s="4"/>
    </row>
    <row r="49" spans="1:1025" ht="15.75" thickBot="1">
      <c r="B49" s="16" t="s">
        <v>8</v>
      </c>
      <c r="C49" s="42">
        <v>2448424</v>
      </c>
      <c r="D49" s="34">
        <v>1932</v>
      </c>
      <c r="P49" s="5"/>
      <c r="AMK49" s="4"/>
    </row>
    <row r="50" spans="1:1025" ht="15.75" thickBot="1">
      <c r="B50" s="15" t="s">
        <v>9</v>
      </c>
      <c r="C50" s="51">
        <f>SUM(C39:C49)</f>
        <v>12243941.5</v>
      </c>
      <c r="D50" s="40">
        <f>SUM(D39:D49)</f>
        <v>7733</v>
      </c>
      <c r="P50" s="5"/>
      <c r="AMK50" s="4"/>
    </row>
    <row r="51" spans="1:1025">
      <c r="C51" s="52"/>
    </row>
    <row r="52" spans="1:1025" ht="25.5" customHeight="1">
      <c r="B52" s="109" t="s">
        <v>46</v>
      </c>
      <c r="C52" s="110"/>
      <c r="D52" s="110"/>
      <c r="E52" s="110"/>
      <c r="F52" s="110"/>
      <c r="G52" s="110"/>
      <c r="H52" s="110"/>
      <c r="I52" s="110"/>
      <c r="J52" s="111"/>
      <c r="K52" s="21"/>
      <c r="L52" s="21"/>
      <c r="M52" s="21"/>
      <c r="N52" s="21"/>
    </row>
    <row r="53" spans="1:1025" ht="15.75" customHeight="1" thickBot="1">
      <c r="B53" s="112" t="s">
        <v>84</v>
      </c>
      <c r="C53" s="113"/>
      <c r="D53" s="113"/>
      <c r="E53" s="113"/>
      <c r="F53" s="113"/>
      <c r="G53" s="113"/>
      <c r="H53" s="113"/>
      <c r="I53" s="113"/>
      <c r="J53" s="114"/>
    </row>
    <row r="54" spans="1:1025" s="19" customFormat="1" ht="26.25" thickBot="1">
      <c r="A54" s="18"/>
      <c r="B54" s="24" t="s">
        <v>76</v>
      </c>
      <c r="C54" s="24" t="s">
        <v>29</v>
      </c>
      <c r="D54" s="25" t="s">
        <v>67</v>
      </c>
      <c r="E54" s="25" t="s">
        <v>68</v>
      </c>
      <c r="F54" s="24" t="s">
        <v>47</v>
      </c>
      <c r="G54" s="25" t="s">
        <v>31</v>
      </c>
      <c r="H54" s="25" t="s">
        <v>30</v>
      </c>
      <c r="I54" s="24" t="s">
        <v>85</v>
      </c>
      <c r="J54" s="25" t="s">
        <v>32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</row>
    <row r="55" spans="1:1025">
      <c r="B55" s="11" t="s">
        <v>58</v>
      </c>
      <c r="C55" s="35">
        <v>3130</v>
      </c>
      <c r="D55" s="35">
        <v>442</v>
      </c>
      <c r="E55" s="35">
        <v>0</v>
      </c>
      <c r="F55" s="35">
        <v>1</v>
      </c>
      <c r="G55" s="35">
        <v>9199</v>
      </c>
      <c r="H55" s="35">
        <v>126</v>
      </c>
      <c r="I55" s="35">
        <v>2324</v>
      </c>
      <c r="J55" s="30">
        <f t="shared" ref="J55:J65" si="0">SUM(C55:I55)</f>
        <v>15222</v>
      </c>
    </row>
    <row r="56" spans="1:1025">
      <c r="B56" s="11" t="s">
        <v>4</v>
      </c>
      <c r="C56" s="34">
        <v>620</v>
      </c>
      <c r="D56" s="34">
        <v>0</v>
      </c>
      <c r="E56" s="34">
        <v>0</v>
      </c>
      <c r="F56" s="34">
        <v>0</v>
      </c>
      <c r="G56" s="34">
        <v>955</v>
      </c>
      <c r="H56" s="34">
        <v>0</v>
      </c>
      <c r="I56" s="34">
        <v>1</v>
      </c>
      <c r="J56" s="29">
        <f t="shared" si="0"/>
        <v>1576</v>
      </c>
    </row>
    <row r="57" spans="1:1025">
      <c r="B57" s="12" t="s">
        <v>59</v>
      </c>
      <c r="C57" s="34">
        <v>9671</v>
      </c>
      <c r="D57" s="34">
        <v>6250</v>
      </c>
      <c r="E57" s="34">
        <v>0</v>
      </c>
      <c r="F57" s="34">
        <v>8</v>
      </c>
      <c r="G57" s="34">
        <v>21286</v>
      </c>
      <c r="H57" s="34">
        <v>269</v>
      </c>
      <c r="I57" s="34">
        <v>1008</v>
      </c>
      <c r="J57" s="29">
        <f t="shared" si="0"/>
        <v>38492</v>
      </c>
    </row>
    <row r="58" spans="1:1025">
      <c r="B58" s="13" t="s">
        <v>60</v>
      </c>
      <c r="C58" s="34">
        <v>4477</v>
      </c>
      <c r="D58" s="34">
        <v>232</v>
      </c>
      <c r="E58" s="34">
        <v>0</v>
      </c>
      <c r="F58" s="34">
        <v>0</v>
      </c>
      <c r="G58" s="34">
        <v>9814</v>
      </c>
      <c r="H58" s="34">
        <v>372</v>
      </c>
      <c r="I58" s="34">
        <v>118</v>
      </c>
      <c r="J58" s="29">
        <f t="shared" si="0"/>
        <v>15013</v>
      </c>
    </row>
    <row r="59" spans="1:1025">
      <c r="B59" s="11" t="s">
        <v>5</v>
      </c>
      <c r="C59" s="35">
        <v>6594</v>
      </c>
      <c r="D59" s="35">
        <v>6992</v>
      </c>
      <c r="E59" s="35">
        <v>0</v>
      </c>
      <c r="F59" s="35">
        <v>0</v>
      </c>
      <c r="G59" s="35">
        <v>21134</v>
      </c>
      <c r="H59" s="35">
        <v>534</v>
      </c>
      <c r="I59" s="35">
        <v>522</v>
      </c>
      <c r="J59" s="30">
        <f t="shared" si="0"/>
        <v>35776</v>
      </c>
    </row>
    <row r="60" spans="1:1025">
      <c r="B60" s="11" t="s">
        <v>6</v>
      </c>
      <c r="C60" s="36">
        <v>3363</v>
      </c>
      <c r="D60" s="36">
        <v>155</v>
      </c>
      <c r="E60" s="36">
        <v>0</v>
      </c>
      <c r="F60" s="36">
        <v>0</v>
      </c>
      <c r="G60" s="36">
        <v>7415</v>
      </c>
      <c r="H60" s="36">
        <v>256</v>
      </c>
      <c r="I60" s="36">
        <v>74</v>
      </c>
      <c r="J60" s="31">
        <f t="shared" si="0"/>
        <v>11263</v>
      </c>
    </row>
    <row r="61" spans="1:1025">
      <c r="B61" s="11" t="s">
        <v>61</v>
      </c>
      <c r="C61" s="34">
        <v>3089</v>
      </c>
      <c r="D61" s="34">
        <v>183</v>
      </c>
      <c r="E61" s="34">
        <v>0</v>
      </c>
      <c r="F61" s="34">
        <v>0</v>
      </c>
      <c r="G61" s="34">
        <v>8561</v>
      </c>
      <c r="H61" s="34">
        <v>181</v>
      </c>
      <c r="I61" s="34">
        <v>73</v>
      </c>
      <c r="J61" s="29">
        <f t="shared" si="0"/>
        <v>12087</v>
      </c>
    </row>
    <row r="62" spans="1:1025">
      <c r="B62" s="11" t="s">
        <v>64</v>
      </c>
      <c r="C62" s="34">
        <v>3834</v>
      </c>
      <c r="D62" s="34">
        <v>97</v>
      </c>
      <c r="E62" s="34">
        <v>1</v>
      </c>
      <c r="F62" s="34">
        <v>0</v>
      </c>
      <c r="G62" s="34">
        <v>5344</v>
      </c>
      <c r="H62" s="34">
        <v>309</v>
      </c>
      <c r="I62" s="34">
        <v>146</v>
      </c>
      <c r="J62" s="29">
        <f t="shared" si="0"/>
        <v>9731</v>
      </c>
    </row>
    <row r="63" spans="1:1025">
      <c r="B63" s="12" t="s">
        <v>7</v>
      </c>
      <c r="C63" s="34">
        <v>287</v>
      </c>
      <c r="D63" s="34">
        <v>0</v>
      </c>
      <c r="E63" s="34">
        <v>0</v>
      </c>
      <c r="F63" s="34">
        <v>0</v>
      </c>
      <c r="G63" s="34">
        <v>691</v>
      </c>
      <c r="H63" s="34">
        <v>0</v>
      </c>
      <c r="I63" s="34">
        <v>54</v>
      </c>
      <c r="J63" s="29">
        <f t="shared" si="0"/>
        <v>1032</v>
      </c>
    </row>
    <row r="64" spans="1:1025">
      <c r="B64" s="11" t="s">
        <v>62</v>
      </c>
      <c r="C64" s="36">
        <v>11809</v>
      </c>
      <c r="D64" s="36">
        <v>5535</v>
      </c>
      <c r="E64" s="36">
        <v>93</v>
      </c>
      <c r="F64" s="36">
        <v>0</v>
      </c>
      <c r="G64" s="36">
        <v>38985</v>
      </c>
      <c r="H64" s="36">
        <v>618</v>
      </c>
      <c r="I64" s="36">
        <v>1021</v>
      </c>
      <c r="J64" s="31">
        <f t="shared" si="0"/>
        <v>58061</v>
      </c>
    </row>
    <row r="65" spans="2:14" ht="15.75" thickBot="1">
      <c r="B65" s="13" t="s">
        <v>8</v>
      </c>
      <c r="C65" s="34">
        <v>9365</v>
      </c>
      <c r="D65" s="34">
        <v>1208</v>
      </c>
      <c r="E65" s="34">
        <v>234</v>
      </c>
      <c r="F65" s="34">
        <v>25</v>
      </c>
      <c r="G65" s="34">
        <v>29897</v>
      </c>
      <c r="H65" s="34">
        <v>504</v>
      </c>
      <c r="I65" s="34">
        <v>428</v>
      </c>
      <c r="J65" s="29">
        <f t="shared" si="0"/>
        <v>41661</v>
      </c>
    </row>
    <row r="66" spans="2:14" ht="15.75" thickBot="1">
      <c r="B66" s="14" t="s">
        <v>9</v>
      </c>
      <c r="C66" s="40">
        <f t="shared" ref="C66:J66" si="1">SUM(C55:C65)</f>
        <v>56239</v>
      </c>
      <c r="D66" s="40">
        <f t="shared" si="1"/>
        <v>21094</v>
      </c>
      <c r="E66" s="40">
        <f t="shared" si="1"/>
        <v>328</v>
      </c>
      <c r="F66" s="40">
        <f t="shared" si="1"/>
        <v>34</v>
      </c>
      <c r="G66" s="40">
        <f t="shared" si="1"/>
        <v>153281</v>
      </c>
      <c r="H66" s="40">
        <f t="shared" si="1"/>
        <v>3169</v>
      </c>
      <c r="I66" s="40">
        <f t="shared" si="1"/>
        <v>5769</v>
      </c>
      <c r="J66" s="40">
        <f t="shared" si="1"/>
        <v>239914</v>
      </c>
    </row>
    <row r="68" spans="2:14" ht="60.75" customHeight="1" thickBot="1">
      <c r="B68" s="115" t="s">
        <v>51</v>
      </c>
      <c r="C68" s="116"/>
      <c r="D68" s="116"/>
      <c r="E68" s="116"/>
      <c r="F68" s="116"/>
      <c r="G68" s="21"/>
      <c r="H68" s="21"/>
      <c r="I68" s="21"/>
      <c r="J68" s="21"/>
      <c r="K68" s="21"/>
      <c r="L68" s="21"/>
      <c r="M68" s="21"/>
      <c r="N68" s="21"/>
    </row>
    <row r="69" spans="2:14" ht="15" customHeight="1" thickBot="1">
      <c r="B69" s="117" t="s">
        <v>76</v>
      </c>
      <c r="C69" s="119" t="s">
        <v>128</v>
      </c>
      <c r="D69" s="121" t="s">
        <v>129</v>
      </c>
      <c r="E69" s="122"/>
      <c r="F69" s="123"/>
      <c r="G69" s="21"/>
      <c r="H69" s="21"/>
      <c r="I69" s="21"/>
      <c r="J69" s="21"/>
      <c r="K69" s="21"/>
      <c r="L69" s="21"/>
      <c r="M69" s="21"/>
      <c r="N69" s="21"/>
    </row>
    <row r="70" spans="2:14" ht="27" customHeight="1" thickBot="1">
      <c r="B70" s="118"/>
      <c r="C70" s="120"/>
      <c r="D70" s="24" t="s">
        <v>65</v>
      </c>
      <c r="E70" s="77" t="s">
        <v>66</v>
      </c>
      <c r="F70" s="26" t="s">
        <v>125</v>
      </c>
    </row>
    <row r="71" spans="2:14">
      <c r="B71" s="23" t="s">
        <v>58</v>
      </c>
      <c r="C71" s="84">
        <v>1844541.89</v>
      </c>
      <c r="D71" s="79">
        <v>322</v>
      </c>
      <c r="E71" s="35">
        <v>388</v>
      </c>
      <c r="F71" s="78">
        <f t="shared" ref="F71:F82" si="2">SUM(D71:E71)</f>
        <v>710</v>
      </c>
    </row>
    <row r="72" spans="2:14">
      <c r="B72" s="11" t="s">
        <v>4</v>
      </c>
      <c r="C72" s="85">
        <v>183494.79</v>
      </c>
      <c r="D72" s="80">
        <v>21</v>
      </c>
      <c r="E72" s="34">
        <v>30</v>
      </c>
      <c r="F72" s="29">
        <f t="shared" si="2"/>
        <v>51</v>
      </c>
    </row>
    <row r="73" spans="2:14">
      <c r="B73" s="11" t="s">
        <v>59</v>
      </c>
      <c r="C73" s="85">
        <v>4635226.66</v>
      </c>
      <c r="D73" s="80">
        <v>353</v>
      </c>
      <c r="E73" s="34">
        <v>400</v>
      </c>
      <c r="F73" s="29">
        <f t="shared" si="2"/>
        <v>753</v>
      </c>
    </row>
    <row r="74" spans="2:14">
      <c r="B74" s="12" t="s">
        <v>60</v>
      </c>
      <c r="C74" s="85">
        <v>1799999.62</v>
      </c>
      <c r="D74" s="80">
        <v>350</v>
      </c>
      <c r="E74" s="34">
        <v>405</v>
      </c>
      <c r="F74" s="29">
        <f t="shared" si="2"/>
        <v>755</v>
      </c>
    </row>
    <row r="75" spans="2:14">
      <c r="B75" s="13" t="s">
        <v>5</v>
      </c>
      <c r="C75" s="86">
        <v>3858057.58</v>
      </c>
      <c r="D75" s="81">
        <v>456</v>
      </c>
      <c r="E75" s="35">
        <v>567</v>
      </c>
      <c r="F75" s="30">
        <f t="shared" si="2"/>
        <v>1023</v>
      </c>
    </row>
    <row r="76" spans="2:14">
      <c r="B76" s="11" t="s">
        <v>6</v>
      </c>
      <c r="C76" s="87">
        <v>1414842.42</v>
      </c>
      <c r="D76" s="82">
        <v>232</v>
      </c>
      <c r="E76" s="36">
        <v>299</v>
      </c>
      <c r="F76" s="31">
        <f t="shared" si="2"/>
        <v>531</v>
      </c>
    </row>
    <row r="77" spans="2:14">
      <c r="B77" s="11" t="s">
        <v>61</v>
      </c>
      <c r="C77" s="85">
        <v>1349054.62</v>
      </c>
      <c r="D77" s="80">
        <v>203</v>
      </c>
      <c r="E77" s="34">
        <v>271</v>
      </c>
      <c r="F77" s="29">
        <f t="shared" si="2"/>
        <v>474</v>
      </c>
    </row>
    <row r="78" spans="2:14">
      <c r="B78" s="11" t="s">
        <v>64</v>
      </c>
      <c r="C78" s="85">
        <v>1130335.8400000001</v>
      </c>
      <c r="D78" s="80">
        <v>98</v>
      </c>
      <c r="E78" s="34">
        <v>156</v>
      </c>
      <c r="F78" s="29">
        <f t="shared" si="2"/>
        <v>254</v>
      </c>
    </row>
    <row r="79" spans="2:14">
      <c r="B79" s="11" t="s">
        <v>7</v>
      </c>
      <c r="C79" s="85">
        <v>137026.32999999999</v>
      </c>
      <c r="D79" s="80">
        <v>27</v>
      </c>
      <c r="E79" s="34">
        <v>42</v>
      </c>
      <c r="F79" s="29">
        <f t="shared" si="2"/>
        <v>69</v>
      </c>
    </row>
    <row r="80" spans="2:14">
      <c r="B80" s="12" t="s">
        <v>62</v>
      </c>
      <c r="C80" s="87">
        <v>6653096.2199999997</v>
      </c>
      <c r="D80" s="82">
        <v>883</v>
      </c>
      <c r="E80" s="36">
        <v>926</v>
      </c>
      <c r="F80" s="31">
        <f t="shared" si="2"/>
        <v>1809</v>
      </c>
    </row>
    <row r="81" spans="2:14" ht="15.75" thickBot="1">
      <c r="B81" s="16" t="s">
        <v>8</v>
      </c>
      <c r="C81" s="88">
        <v>5106860.05</v>
      </c>
      <c r="D81" s="80">
        <v>937</v>
      </c>
      <c r="E81" s="34">
        <v>1241</v>
      </c>
      <c r="F81" s="29">
        <f t="shared" si="2"/>
        <v>2178</v>
      </c>
    </row>
    <row r="82" spans="2:14" ht="15.75" thickBot="1">
      <c r="B82" s="15" t="s">
        <v>9</v>
      </c>
      <c r="C82" s="89">
        <f>SUM(C71:C81)</f>
        <v>28112536.020000003</v>
      </c>
      <c r="D82" s="83">
        <f>SUM(D71:D81)</f>
        <v>3882</v>
      </c>
      <c r="E82" s="40">
        <f>SUM(E71:E81)</f>
        <v>4725</v>
      </c>
      <c r="F82" s="40">
        <f t="shared" si="2"/>
        <v>8607</v>
      </c>
    </row>
    <row r="83" spans="2:14">
      <c r="B83" s="6"/>
      <c r="C83" s="7"/>
      <c r="D83" s="7"/>
      <c r="E83" s="7"/>
    </row>
    <row r="84" spans="2:14" s="4" customFormat="1" ht="74.25" customHeight="1" thickBot="1">
      <c r="B84" s="104" t="s">
        <v>55</v>
      </c>
      <c r="C84" s="104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</row>
    <row r="85" spans="2:14" s="4" customFormat="1" ht="44.25" customHeight="1" thickBot="1">
      <c r="B85" s="66" t="s">
        <v>76</v>
      </c>
      <c r="C85" s="27" t="s">
        <v>128</v>
      </c>
    </row>
    <row r="86" spans="2:14" s="4" customFormat="1" ht="14.25">
      <c r="B86" s="23" t="s">
        <v>58</v>
      </c>
      <c r="C86" s="37" t="s">
        <v>86</v>
      </c>
    </row>
    <row r="87" spans="2:14" s="4" customFormat="1" ht="14.25">
      <c r="B87" s="11" t="s">
        <v>4</v>
      </c>
      <c r="C87" s="37" t="s">
        <v>86</v>
      </c>
    </row>
    <row r="88" spans="2:14" s="4" customFormat="1" ht="14.25">
      <c r="B88" s="13" t="s">
        <v>59</v>
      </c>
      <c r="C88" s="37" t="s">
        <v>86</v>
      </c>
    </row>
    <row r="89" spans="2:14" s="4" customFormat="1" ht="14.25">
      <c r="B89" s="13" t="s">
        <v>60</v>
      </c>
      <c r="C89" s="37" t="s">
        <v>86</v>
      </c>
    </row>
    <row r="90" spans="2:14" s="4" customFormat="1" ht="14.25">
      <c r="B90" s="13" t="s">
        <v>5</v>
      </c>
      <c r="C90" s="37" t="s">
        <v>86</v>
      </c>
    </row>
    <row r="91" spans="2:14" s="4" customFormat="1" ht="14.25">
      <c r="B91" s="13" t="s">
        <v>6</v>
      </c>
      <c r="C91" s="37" t="s">
        <v>86</v>
      </c>
    </row>
    <row r="92" spans="2:14" s="4" customFormat="1" ht="14.25">
      <c r="B92" s="13" t="s">
        <v>61</v>
      </c>
      <c r="C92" s="37" t="s">
        <v>86</v>
      </c>
    </row>
    <row r="93" spans="2:14" s="4" customFormat="1" ht="14.25">
      <c r="B93" s="13" t="s">
        <v>64</v>
      </c>
      <c r="C93" s="37" t="s">
        <v>86</v>
      </c>
    </row>
    <row r="94" spans="2:14" s="4" customFormat="1" ht="14.25">
      <c r="B94" s="13" t="s">
        <v>7</v>
      </c>
      <c r="C94" s="37" t="s">
        <v>86</v>
      </c>
    </row>
    <row r="95" spans="2:14" s="4" customFormat="1" ht="14.25">
      <c r="B95" s="13" t="s">
        <v>62</v>
      </c>
      <c r="C95" s="37" t="s">
        <v>86</v>
      </c>
    </row>
    <row r="96" spans="2:14" s="4" customFormat="1" thickBot="1">
      <c r="B96" s="16" t="s">
        <v>8</v>
      </c>
      <c r="C96" s="37" t="s">
        <v>86</v>
      </c>
    </row>
    <row r="97" spans="2:16" s="4" customFormat="1" thickBot="1">
      <c r="B97" s="14" t="s">
        <v>9</v>
      </c>
      <c r="C97" s="49" t="s">
        <v>86</v>
      </c>
      <c r="O97" s="5"/>
    </row>
    <row r="98" spans="2:16">
      <c r="B98" s="6"/>
      <c r="C98" s="7"/>
      <c r="D98" s="7"/>
      <c r="E98" s="7"/>
    </row>
    <row r="99" spans="2:16" s="4" customFormat="1" ht="71.25" customHeight="1" thickBot="1">
      <c r="B99" s="104" t="s">
        <v>118</v>
      </c>
      <c r="C99" s="104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2:16" s="4" customFormat="1" ht="32.25" customHeight="1" thickBot="1">
      <c r="B100" s="67" t="s">
        <v>76</v>
      </c>
      <c r="C100" s="68" t="s">
        <v>128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2:16">
      <c r="B101" s="22" t="s">
        <v>58</v>
      </c>
      <c r="C101" s="37">
        <v>302960.84000000003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2:16">
      <c r="B102" s="11" t="s">
        <v>4</v>
      </c>
      <c r="C102" s="38">
        <v>34756.93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2:16">
      <c r="B103" s="11" t="s">
        <v>59</v>
      </c>
      <c r="C103" s="38">
        <v>633062.56999999995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spans="2:16">
      <c r="B104" s="12" t="s">
        <v>60</v>
      </c>
      <c r="C104" s="38">
        <v>256935.66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spans="2:16">
      <c r="B105" s="13" t="s">
        <v>5</v>
      </c>
      <c r="C105" s="37">
        <v>525948.86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</row>
    <row r="106" spans="2:16">
      <c r="B106" s="11" t="s">
        <v>6</v>
      </c>
      <c r="C106" s="39">
        <v>213558.49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2:16">
      <c r="B107" s="11" t="s">
        <v>61</v>
      </c>
      <c r="C107" s="38">
        <v>207703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spans="2:16">
      <c r="B108" s="11" t="s">
        <v>64</v>
      </c>
      <c r="C108" s="38">
        <v>134990.07999999999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spans="2:16">
      <c r="B109" s="11" t="s">
        <v>7</v>
      </c>
      <c r="C109" s="38">
        <v>25780.33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spans="2:16">
      <c r="B110" s="12" t="s">
        <v>62</v>
      </c>
      <c r="C110" s="39">
        <v>943867.98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2:16" ht="15.75" thickBot="1">
      <c r="B111" s="16" t="s">
        <v>8</v>
      </c>
      <c r="C111" s="42">
        <v>755285.41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</row>
    <row r="112" spans="2:16" ht="15.75" thickBot="1">
      <c r="B112" s="15" t="s">
        <v>9</v>
      </c>
      <c r="C112" s="41">
        <f>SUM(C101:C111)</f>
        <v>4034850.15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spans="2:14" ht="15.75" thickBot="1"/>
    <row r="114" spans="2:14" s="20" customFormat="1" ht="24.95" customHeight="1" thickBot="1">
      <c r="B114" s="103" t="s">
        <v>143</v>
      </c>
      <c r="C114" s="103"/>
      <c r="D114" s="103"/>
      <c r="E114" s="103"/>
    </row>
    <row r="116" spans="2:14" s="4" customFormat="1" ht="51" customHeight="1" thickBot="1">
      <c r="B116" s="105" t="s">
        <v>46</v>
      </c>
      <c r="C116" s="105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</row>
    <row r="117" spans="2:14" s="4" customFormat="1" ht="43.5" customHeight="1" thickBot="1">
      <c r="B117" s="28" t="s">
        <v>76</v>
      </c>
      <c r="C117" s="28" t="s">
        <v>126</v>
      </c>
      <c r="D117" s="70"/>
    </row>
    <row r="118" spans="2:14">
      <c r="B118" s="23" t="s">
        <v>58</v>
      </c>
      <c r="C118" s="35">
        <v>8773</v>
      </c>
    </row>
    <row r="119" spans="2:14">
      <c r="B119" s="11" t="s">
        <v>4</v>
      </c>
      <c r="C119" s="34">
        <v>843</v>
      </c>
    </row>
    <row r="120" spans="2:14">
      <c r="B120" s="11" t="s">
        <v>59</v>
      </c>
      <c r="C120" s="34">
        <v>12711</v>
      </c>
    </row>
    <row r="121" spans="2:14">
      <c r="B121" s="12" t="s">
        <v>60</v>
      </c>
      <c r="C121" s="34">
        <v>11483</v>
      </c>
    </row>
    <row r="122" spans="2:14">
      <c r="B122" s="13" t="s">
        <v>5</v>
      </c>
      <c r="C122" s="35">
        <v>18110</v>
      </c>
    </row>
    <row r="123" spans="2:14">
      <c r="B123" s="11" t="s">
        <v>6</v>
      </c>
      <c r="C123" s="36">
        <v>7178</v>
      </c>
    </row>
    <row r="124" spans="2:14">
      <c r="B124" s="11" t="s">
        <v>61</v>
      </c>
      <c r="C124" s="34">
        <v>7798</v>
      </c>
    </row>
    <row r="125" spans="2:14">
      <c r="B125" s="11" t="s">
        <v>64</v>
      </c>
      <c r="C125" s="34">
        <v>8835</v>
      </c>
    </row>
    <row r="126" spans="2:14">
      <c r="B126" s="11" t="s">
        <v>62</v>
      </c>
      <c r="C126" s="34">
        <v>25958</v>
      </c>
    </row>
    <row r="127" spans="2:14" ht="15.75" thickBot="1">
      <c r="B127" s="16" t="s">
        <v>8</v>
      </c>
      <c r="C127" s="36">
        <v>25940</v>
      </c>
    </row>
    <row r="128" spans="2:14" ht="15.75" thickBot="1">
      <c r="B128" s="15" t="s">
        <v>9</v>
      </c>
      <c r="C128" s="40">
        <f>SUM(C118:C127)</f>
        <v>127629</v>
      </c>
    </row>
    <row r="130" spans="2:14" ht="60.75" customHeight="1" thickBot="1">
      <c r="B130" s="106" t="s">
        <v>51</v>
      </c>
      <c r="C130" s="107"/>
      <c r="D130" s="107"/>
      <c r="E130" s="107"/>
      <c r="F130" s="107"/>
      <c r="G130" s="21"/>
      <c r="H130" s="21"/>
      <c r="I130" s="21"/>
      <c r="J130" s="21"/>
      <c r="K130" s="21"/>
      <c r="L130" s="21"/>
      <c r="M130" s="21"/>
      <c r="N130" s="21"/>
    </row>
    <row r="131" spans="2:14" ht="15" customHeight="1" thickBot="1">
      <c r="B131" s="117" t="s">
        <v>76</v>
      </c>
      <c r="C131" s="119" t="s">
        <v>128</v>
      </c>
      <c r="D131" s="121" t="s">
        <v>130</v>
      </c>
      <c r="E131" s="122"/>
      <c r="F131" s="123"/>
      <c r="G131" s="21"/>
      <c r="H131" s="21"/>
      <c r="I131" s="21"/>
      <c r="J131" s="21"/>
      <c r="K131" s="21"/>
      <c r="L131" s="21"/>
      <c r="M131" s="21"/>
      <c r="N131" s="21"/>
    </row>
    <row r="132" spans="2:14" ht="27" customHeight="1" thickBot="1">
      <c r="B132" s="118"/>
      <c r="C132" s="120"/>
      <c r="D132" s="24" t="s">
        <v>65</v>
      </c>
      <c r="E132" s="77" t="s">
        <v>66</v>
      </c>
      <c r="F132" s="26" t="s">
        <v>125</v>
      </c>
    </row>
    <row r="133" spans="2:14">
      <c r="B133" s="23" t="s">
        <v>58</v>
      </c>
      <c r="C133" s="37">
        <v>242781.92</v>
      </c>
      <c r="D133" s="43">
        <v>58</v>
      </c>
      <c r="E133" s="43">
        <v>23</v>
      </c>
      <c r="F133" s="44">
        <f>SUM(D133:E133)</f>
        <v>81</v>
      </c>
    </row>
    <row r="134" spans="2:14">
      <c r="B134" s="11" t="s">
        <v>4</v>
      </c>
      <c r="C134" s="38">
        <v>26853.32</v>
      </c>
      <c r="D134" s="45">
        <v>6</v>
      </c>
      <c r="E134" s="45">
        <v>4</v>
      </c>
      <c r="F134" s="44">
        <f t="shared" ref="F134:F142" si="3">SUM(D134:E134)</f>
        <v>10</v>
      </c>
    </row>
    <row r="135" spans="2:14">
      <c r="B135" s="11" t="s">
        <v>59</v>
      </c>
      <c r="C135" s="38">
        <v>337711.76</v>
      </c>
      <c r="D135" s="45">
        <v>61</v>
      </c>
      <c r="E135" s="45">
        <v>35</v>
      </c>
      <c r="F135" s="44">
        <f t="shared" si="3"/>
        <v>96</v>
      </c>
    </row>
    <row r="136" spans="2:14">
      <c r="B136" s="12" t="s">
        <v>60</v>
      </c>
      <c r="C136" s="38">
        <v>297618.88</v>
      </c>
      <c r="D136" s="45">
        <v>91</v>
      </c>
      <c r="E136" s="45">
        <v>50</v>
      </c>
      <c r="F136" s="44">
        <f t="shared" si="3"/>
        <v>141</v>
      </c>
    </row>
    <row r="137" spans="2:14">
      <c r="B137" s="13" t="s">
        <v>5</v>
      </c>
      <c r="C137" s="37">
        <v>521558.86</v>
      </c>
      <c r="D137" s="43">
        <v>116</v>
      </c>
      <c r="E137" s="43">
        <v>28</v>
      </c>
      <c r="F137" s="44">
        <f t="shared" si="3"/>
        <v>144</v>
      </c>
    </row>
    <row r="138" spans="2:14">
      <c r="B138" s="11" t="s">
        <v>6</v>
      </c>
      <c r="C138" s="39">
        <v>191996.48</v>
      </c>
      <c r="D138" s="47">
        <v>50</v>
      </c>
      <c r="E138" s="47">
        <v>25</v>
      </c>
      <c r="F138" s="44">
        <f t="shared" si="3"/>
        <v>75</v>
      </c>
    </row>
    <row r="139" spans="2:14">
      <c r="B139" s="11" t="s">
        <v>61</v>
      </c>
      <c r="C139" s="38">
        <v>215839.13</v>
      </c>
      <c r="D139" s="45">
        <v>68</v>
      </c>
      <c r="E139" s="45">
        <v>30</v>
      </c>
      <c r="F139" s="44">
        <f t="shared" si="3"/>
        <v>98</v>
      </c>
    </row>
    <row r="140" spans="2:14">
      <c r="B140" s="11" t="s">
        <v>64</v>
      </c>
      <c r="C140" s="38">
        <v>280814.56</v>
      </c>
      <c r="D140" s="45">
        <v>33</v>
      </c>
      <c r="E140" s="45">
        <v>33</v>
      </c>
      <c r="F140" s="44">
        <f t="shared" si="3"/>
        <v>66</v>
      </c>
    </row>
    <row r="141" spans="2:14">
      <c r="B141" s="11" t="s">
        <v>62</v>
      </c>
      <c r="C141" s="38">
        <v>680667.75</v>
      </c>
      <c r="D141" s="45">
        <v>144</v>
      </c>
      <c r="E141" s="45">
        <v>77</v>
      </c>
      <c r="F141" s="44">
        <f t="shared" si="3"/>
        <v>221</v>
      </c>
    </row>
    <row r="142" spans="2:14" ht="15.75" thickBot="1">
      <c r="B142" s="16" t="s">
        <v>8</v>
      </c>
      <c r="C142" s="39">
        <v>684872.68</v>
      </c>
      <c r="D142" s="47">
        <v>154</v>
      </c>
      <c r="E142" s="47">
        <v>86</v>
      </c>
      <c r="F142" s="44">
        <f t="shared" si="3"/>
        <v>240</v>
      </c>
    </row>
    <row r="143" spans="2:14" ht="15.75" thickBot="1">
      <c r="B143" s="15" t="s">
        <v>9</v>
      </c>
      <c r="C143" s="49">
        <f>SUM(C133:C142)</f>
        <v>3480715.3400000003</v>
      </c>
      <c r="D143" s="48">
        <f>SUM(D133:D142)</f>
        <v>781</v>
      </c>
      <c r="E143" s="48">
        <f>SUM(E133:E142)</f>
        <v>391</v>
      </c>
      <c r="F143" s="48">
        <f>SUM(F133:F142)</f>
        <v>1172</v>
      </c>
    </row>
    <row r="145" spans="2:16" s="4" customFormat="1" ht="74.25" customHeight="1" thickBot="1">
      <c r="B145" s="104" t="s">
        <v>55</v>
      </c>
      <c r="C145" s="104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</row>
    <row r="146" spans="2:16" s="4" customFormat="1" ht="44.25" customHeight="1" thickBot="1">
      <c r="B146" s="66" t="s">
        <v>76</v>
      </c>
      <c r="C146" s="27" t="s">
        <v>128</v>
      </c>
    </row>
    <row r="147" spans="2:16" s="4" customFormat="1" ht="14.25">
      <c r="B147" s="23" t="s">
        <v>58</v>
      </c>
      <c r="C147" s="37" t="s">
        <v>86</v>
      </c>
    </row>
    <row r="148" spans="2:16" s="4" customFormat="1" ht="14.25">
      <c r="B148" s="11" t="s">
        <v>4</v>
      </c>
      <c r="C148" s="37" t="s">
        <v>86</v>
      </c>
    </row>
    <row r="149" spans="2:16" s="4" customFormat="1" ht="14.25">
      <c r="B149" s="13" t="s">
        <v>59</v>
      </c>
      <c r="C149" s="37" t="s">
        <v>86</v>
      </c>
    </row>
    <row r="150" spans="2:16" s="4" customFormat="1" ht="14.25">
      <c r="B150" s="13" t="s">
        <v>60</v>
      </c>
      <c r="C150" s="37" t="s">
        <v>86</v>
      </c>
    </row>
    <row r="151" spans="2:16" s="4" customFormat="1" ht="14.25">
      <c r="B151" s="13" t="s">
        <v>5</v>
      </c>
      <c r="C151" s="37" t="s">
        <v>86</v>
      </c>
    </row>
    <row r="152" spans="2:16" s="4" customFormat="1" ht="14.25">
      <c r="B152" s="13" t="s">
        <v>6</v>
      </c>
      <c r="C152" s="37" t="s">
        <v>86</v>
      </c>
    </row>
    <row r="153" spans="2:16" s="4" customFormat="1" ht="14.25">
      <c r="B153" s="13" t="s">
        <v>61</v>
      </c>
      <c r="C153" s="37" t="s">
        <v>86</v>
      </c>
    </row>
    <row r="154" spans="2:16" s="4" customFormat="1" ht="14.25">
      <c r="B154" s="13" t="s">
        <v>64</v>
      </c>
      <c r="C154" s="37" t="s">
        <v>86</v>
      </c>
    </row>
    <row r="155" spans="2:16" s="4" customFormat="1" ht="14.25">
      <c r="B155" s="13" t="s">
        <v>62</v>
      </c>
      <c r="C155" s="37" t="s">
        <v>86</v>
      </c>
    </row>
    <row r="156" spans="2:16" s="4" customFormat="1" thickBot="1">
      <c r="B156" s="16" t="s">
        <v>8</v>
      </c>
      <c r="C156" s="37" t="s">
        <v>86</v>
      </c>
    </row>
    <row r="157" spans="2:16" s="4" customFormat="1" thickBot="1">
      <c r="B157" s="14" t="s">
        <v>9</v>
      </c>
      <c r="C157" s="49" t="s">
        <v>86</v>
      </c>
      <c r="O157" s="5"/>
    </row>
    <row r="159" spans="2:16" s="4" customFormat="1" ht="75" customHeight="1" thickBot="1">
      <c r="B159" s="104" t="s">
        <v>118</v>
      </c>
      <c r="C159" s="104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2:16" s="4" customFormat="1" ht="54.6" customHeight="1" thickBot="1">
      <c r="B160" s="67" t="s">
        <v>76</v>
      </c>
      <c r="C160" s="25" t="s">
        <v>128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</row>
    <row r="161" spans="1:16" ht="15.75" customHeight="1">
      <c r="B161" s="22" t="s">
        <v>58</v>
      </c>
      <c r="C161" s="50">
        <v>24278.2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</row>
    <row r="162" spans="1:16" ht="15.75" customHeight="1">
      <c r="B162" s="11" t="s">
        <v>4</v>
      </c>
      <c r="C162" s="38">
        <v>2685.33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</row>
    <row r="163" spans="1:16" ht="15.75" customHeight="1">
      <c r="B163" s="11" t="s">
        <v>59</v>
      </c>
      <c r="C163" s="38">
        <v>33771.160000000003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</row>
    <row r="164" spans="1:16" ht="15.75" customHeight="1">
      <c r="B164" s="12" t="s">
        <v>60</v>
      </c>
      <c r="C164" s="38">
        <v>29761.89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</row>
    <row r="165" spans="1:16" ht="15.75" customHeight="1">
      <c r="B165" s="13" t="s">
        <v>5</v>
      </c>
      <c r="C165" s="37">
        <v>52155.88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</row>
    <row r="166" spans="1:16" ht="15.75" customHeight="1">
      <c r="B166" s="11" t="s">
        <v>6</v>
      </c>
      <c r="C166" s="39">
        <v>19199.650000000001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</row>
    <row r="167" spans="1:16">
      <c r="B167" s="11" t="s">
        <v>61</v>
      </c>
      <c r="C167" s="38">
        <v>21583.919999999998</v>
      </c>
    </row>
    <row r="168" spans="1:16">
      <c r="B168" s="11" t="s">
        <v>64</v>
      </c>
      <c r="C168" s="38">
        <v>28081.45</v>
      </c>
    </row>
    <row r="169" spans="1:16">
      <c r="B169" s="11" t="s">
        <v>62</v>
      </c>
      <c r="C169" s="38">
        <v>68066.78</v>
      </c>
    </row>
    <row r="170" spans="1:16" ht="15.75" thickBot="1">
      <c r="B170" s="16" t="s">
        <v>8</v>
      </c>
      <c r="C170" s="39">
        <v>68487.27</v>
      </c>
    </row>
    <row r="171" spans="1:16" ht="15.75" thickBot="1">
      <c r="B171" s="15" t="s">
        <v>9</v>
      </c>
      <c r="C171" s="49">
        <f>SUM(C161:C170)</f>
        <v>348071.53</v>
      </c>
    </row>
    <row r="172" spans="1:16" ht="15.75" thickBot="1"/>
    <row r="173" spans="1:16" s="20" customFormat="1" ht="38.25" customHeight="1" thickBot="1">
      <c r="B173" s="124" t="s">
        <v>131</v>
      </c>
      <c r="C173" s="124"/>
      <c r="D173" s="124"/>
      <c r="E173" s="124"/>
    </row>
    <row r="175" spans="1:16" ht="30.75" customHeight="1" thickBot="1">
      <c r="A175" s="9"/>
      <c r="B175" s="108" t="s">
        <v>77</v>
      </c>
      <c r="C175" s="108"/>
    </row>
    <row r="176" spans="1:16">
      <c r="A176" s="9"/>
      <c r="B176" s="11" t="s">
        <v>78</v>
      </c>
      <c r="C176" s="29" t="s">
        <v>86</v>
      </c>
      <c r="D176" s="9"/>
    </row>
    <row r="177" spans="1:4" ht="15.75" thickBot="1">
      <c r="A177" s="9"/>
      <c r="B177" s="16" t="s">
        <v>79</v>
      </c>
      <c r="C177" s="31" t="s">
        <v>86</v>
      </c>
      <c r="D177" s="9"/>
    </row>
    <row r="178" spans="1:4" ht="15.75" thickBot="1">
      <c r="A178" s="9"/>
      <c r="B178" s="15" t="s">
        <v>32</v>
      </c>
      <c r="C178" s="40" t="s">
        <v>86</v>
      </c>
      <c r="D178" s="9"/>
    </row>
    <row r="179" spans="1:4">
      <c r="A179" s="9"/>
      <c r="B179" s="9"/>
      <c r="C179" s="9"/>
      <c r="D179" s="9"/>
    </row>
    <row r="180" spans="1:4" ht="40.5" customHeight="1" thickBot="1">
      <c r="A180" s="9"/>
      <c r="B180" s="108" t="s">
        <v>83</v>
      </c>
      <c r="C180" s="108"/>
    </row>
    <row r="181" spans="1:4">
      <c r="B181" s="11" t="s">
        <v>78</v>
      </c>
      <c r="C181" s="29" t="s">
        <v>86</v>
      </c>
    </row>
    <row r="182" spans="1:4" ht="15.75" thickBot="1">
      <c r="B182" s="16" t="s">
        <v>79</v>
      </c>
      <c r="C182" s="31" t="s">
        <v>86</v>
      </c>
    </row>
    <row r="183" spans="1:4" ht="15.75" thickBot="1">
      <c r="B183" s="15" t="s">
        <v>32</v>
      </c>
      <c r="C183" s="40" t="s">
        <v>86</v>
      </c>
    </row>
  </sheetData>
  <mergeCells count="23">
    <mergeCell ref="B180:C180"/>
    <mergeCell ref="B114:E114"/>
    <mergeCell ref="B173:E173"/>
    <mergeCell ref="B159:C159"/>
    <mergeCell ref="B145:C145"/>
    <mergeCell ref="B130:F130"/>
    <mergeCell ref="B131:B132"/>
    <mergeCell ref="C131:C132"/>
    <mergeCell ref="D131:F131"/>
    <mergeCell ref="B116:C116"/>
    <mergeCell ref="B5:E5"/>
    <mergeCell ref="B7:C7"/>
    <mergeCell ref="B22:C22"/>
    <mergeCell ref="B37:D37"/>
    <mergeCell ref="B175:C175"/>
    <mergeCell ref="B99:C99"/>
    <mergeCell ref="B52:J52"/>
    <mergeCell ref="B53:J53"/>
    <mergeCell ref="B68:F68"/>
    <mergeCell ref="B69:B70"/>
    <mergeCell ref="C69:C70"/>
    <mergeCell ref="D69:F69"/>
    <mergeCell ref="B84:C8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9D82-F59B-4947-B288-923296789540}">
  <dimension ref="A1:AMJ100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7.14062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1</v>
      </c>
      <c r="C9" s="33">
        <v>12947</v>
      </c>
    </row>
    <row r="10" spans="2:14" ht="15" customHeight="1">
      <c r="B10" s="11" t="s">
        <v>2</v>
      </c>
      <c r="C10" s="34">
        <v>2195</v>
      </c>
    </row>
    <row r="11" spans="2:14" ht="15" customHeight="1" thickBot="1">
      <c r="B11" s="16" t="s">
        <v>3</v>
      </c>
      <c r="C11" s="34">
        <v>1322</v>
      </c>
    </row>
    <row r="12" spans="2:14" s="4" customFormat="1" ht="15" customHeight="1" thickBot="1">
      <c r="B12" s="15" t="s">
        <v>9</v>
      </c>
      <c r="C12" s="32">
        <f>SUM(C9:C11)</f>
        <v>16464</v>
      </c>
    </row>
    <row r="13" spans="2:14" s="4" customFormat="1" ht="14.25">
      <c r="C13" s="17"/>
    </row>
    <row r="14" spans="2:14" s="4" customFormat="1" ht="31.5" customHeight="1" thickBot="1">
      <c r="B14" s="104" t="s">
        <v>44</v>
      </c>
      <c r="C14" s="105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2:14" s="4" customFormat="1" ht="30.75" customHeight="1" thickBot="1">
      <c r="B15" s="66" t="s">
        <v>76</v>
      </c>
      <c r="C15" s="27" t="s">
        <v>127</v>
      </c>
    </row>
    <row r="16" spans="2:14" s="4" customFormat="1" ht="14.25">
      <c r="B16" s="23" t="s">
        <v>1</v>
      </c>
      <c r="C16" s="33">
        <v>6728</v>
      </c>
    </row>
    <row r="17" spans="1:1024" s="4" customFormat="1" ht="14.25">
      <c r="B17" s="11" t="s">
        <v>2</v>
      </c>
      <c r="C17" s="34">
        <v>5011</v>
      </c>
    </row>
    <row r="18" spans="1:1024" s="4" customFormat="1" thickBot="1">
      <c r="B18" s="11" t="s">
        <v>3</v>
      </c>
      <c r="C18" s="34">
        <v>2449</v>
      </c>
    </row>
    <row r="19" spans="1:1024" s="4" customFormat="1" thickBot="1">
      <c r="B19" s="14" t="s">
        <v>9</v>
      </c>
      <c r="C19" s="32">
        <f>SUM(C16:C18)</f>
        <v>14188</v>
      </c>
    </row>
    <row r="20" spans="1:1024" s="4" customFormat="1" ht="14.25">
      <c r="C20" s="17"/>
    </row>
    <row r="21" spans="1:1024" s="4" customFormat="1" ht="46.5" customHeight="1" thickBot="1">
      <c r="B21" s="106" t="s">
        <v>45</v>
      </c>
      <c r="C21" s="107"/>
      <c r="D21" s="107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024" s="4" customFormat="1" ht="27" customHeight="1" thickBot="1">
      <c r="B22" s="66" t="s">
        <v>76</v>
      </c>
      <c r="C22" s="27" t="s">
        <v>128</v>
      </c>
      <c r="D22" s="27" t="s">
        <v>129</v>
      </c>
    </row>
    <row r="23" spans="1:1024" s="4" customFormat="1" ht="14.25">
      <c r="B23" s="23" t="s">
        <v>1</v>
      </c>
      <c r="C23" s="37">
        <v>640985</v>
      </c>
      <c r="D23" s="30" t="s">
        <v>86</v>
      </c>
    </row>
    <row r="24" spans="1:1024" s="4" customFormat="1" ht="14.25">
      <c r="B24" s="11" t="s">
        <v>2</v>
      </c>
      <c r="C24" s="38">
        <v>392610</v>
      </c>
      <c r="D24" s="30" t="s">
        <v>86</v>
      </c>
    </row>
    <row r="25" spans="1:1024" s="4" customFormat="1" thickBot="1">
      <c r="B25" s="16" t="s">
        <v>3</v>
      </c>
      <c r="C25" s="42">
        <v>238710</v>
      </c>
      <c r="D25" s="30" t="s">
        <v>86</v>
      </c>
    </row>
    <row r="26" spans="1:1024" s="4" customFormat="1" thickBot="1">
      <c r="B26" s="14" t="s">
        <v>9</v>
      </c>
      <c r="C26" s="53">
        <f>SUM(C23:C25)</f>
        <v>1272305</v>
      </c>
      <c r="D26" s="40" t="s">
        <v>86</v>
      </c>
      <c r="P26" s="5"/>
    </row>
    <row r="28" spans="1:1024" ht="25.5" customHeight="1">
      <c r="B28" s="109" t="s">
        <v>46</v>
      </c>
      <c r="C28" s="110"/>
      <c r="D28" s="110"/>
      <c r="E28" s="110"/>
      <c r="F28" s="110"/>
      <c r="G28" s="110"/>
      <c r="H28" s="110"/>
      <c r="I28" s="110"/>
      <c r="J28" s="111"/>
      <c r="K28" s="21"/>
      <c r="L28" s="21"/>
      <c r="M28" s="21"/>
      <c r="N28" s="21"/>
    </row>
    <row r="29" spans="1:1024" ht="15.75" customHeight="1" thickBot="1">
      <c r="B29" s="112" t="s">
        <v>84</v>
      </c>
      <c r="C29" s="113"/>
      <c r="D29" s="113"/>
      <c r="E29" s="113"/>
      <c r="F29" s="113"/>
      <c r="G29" s="113"/>
      <c r="H29" s="113"/>
      <c r="I29" s="113"/>
      <c r="J29" s="114"/>
    </row>
    <row r="30" spans="1:1024" s="19" customFormat="1" ht="26.25" thickBot="1">
      <c r="A30" s="18"/>
      <c r="B30" s="24" t="s">
        <v>76</v>
      </c>
      <c r="C30" s="24" t="s">
        <v>29</v>
      </c>
      <c r="D30" s="25" t="s">
        <v>67</v>
      </c>
      <c r="E30" s="24" t="s">
        <v>47</v>
      </c>
      <c r="F30" s="25" t="s">
        <v>31</v>
      </c>
      <c r="G30" s="25" t="s">
        <v>30</v>
      </c>
      <c r="H30" s="24" t="s">
        <v>85</v>
      </c>
      <c r="I30" s="25" t="s">
        <v>68</v>
      </c>
      <c r="J30" s="25" t="s">
        <v>32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</row>
    <row r="31" spans="1:1024">
      <c r="B31" s="11" t="s">
        <v>1</v>
      </c>
      <c r="C31" s="35">
        <v>2589</v>
      </c>
      <c r="D31" s="35">
        <v>400</v>
      </c>
      <c r="E31" s="35">
        <v>2</v>
      </c>
      <c r="F31" s="35">
        <v>9480</v>
      </c>
      <c r="G31" s="35">
        <v>436</v>
      </c>
      <c r="H31" s="35">
        <v>10</v>
      </c>
      <c r="I31" s="35">
        <v>30</v>
      </c>
      <c r="J31" s="30">
        <f>SUM(C31:I31)</f>
        <v>12947</v>
      </c>
    </row>
    <row r="32" spans="1:1024" s="4" customFormat="1" ht="14.25">
      <c r="B32" s="11" t="s">
        <v>2</v>
      </c>
      <c r="C32" s="34">
        <v>641</v>
      </c>
      <c r="D32" s="34">
        <v>37</v>
      </c>
      <c r="E32" s="34">
        <v>0</v>
      </c>
      <c r="F32" s="34">
        <v>1435</v>
      </c>
      <c r="G32" s="34">
        <v>71</v>
      </c>
      <c r="H32" s="34">
        <v>11</v>
      </c>
      <c r="I32" s="34">
        <v>0</v>
      </c>
      <c r="J32" s="29">
        <f>SUM(C32:I32)</f>
        <v>2195</v>
      </c>
    </row>
    <row r="33" spans="2:14" s="4" customFormat="1" thickBot="1">
      <c r="B33" s="12" t="s">
        <v>3</v>
      </c>
      <c r="C33" s="34">
        <v>340</v>
      </c>
      <c r="D33" s="34">
        <v>46</v>
      </c>
      <c r="E33" s="34">
        <v>0</v>
      </c>
      <c r="F33" s="34">
        <v>893</v>
      </c>
      <c r="G33" s="34">
        <v>43</v>
      </c>
      <c r="H33" s="34">
        <v>0</v>
      </c>
      <c r="I33" s="34">
        <v>0</v>
      </c>
      <c r="J33" s="29">
        <f>SUM(C33:I33)</f>
        <v>1322</v>
      </c>
    </row>
    <row r="34" spans="2:14" s="4" customFormat="1" thickBot="1">
      <c r="B34" s="14" t="s">
        <v>9</v>
      </c>
      <c r="C34" s="40">
        <f t="shared" ref="C34:J34" si="0">SUM(C31:C33)</f>
        <v>3570</v>
      </c>
      <c r="D34" s="40">
        <f t="shared" si="0"/>
        <v>483</v>
      </c>
      <c r="E34" s="40">
        <f t="shared" si="0"/>
        <v>2</v>
      </c>
      <c r="F34" s="40">
        <f t="shared" si="0"/>
        <v>11808</v>
      </c>
      <c r="G34" s="40">
        <f t="shared" si="0"/>
        <v>550</v>
      </c>
      <c r="H34" s="40">
        <f t="shared" si="0"/>
        <v>21</v>
      </c>
      <c r="I34" s="40">
        <f t="shared" si="0"/>
        <v>30</v>
      </c>
      <c r="J34" s="40">
        <f t="shared" si="0"/>
        <v>16464</v>
      </c>
    </row>
    <row r="36" spans="2:14" ht="60.75" customHeight="1" thickBot="1">
      <c r="B36" s="106" t="s">
        <v>51</v>
      </c>
      <c r="C36" s="107"/>
      <c r="D36" s="107"/>
      <c r="E36" s="107"/>
      <c r="F36" s="107"/>
      <c r="G36" s="21"/>
      <c r="H36" s="21"/>
      <c r="I36" s="21"/>
      <c r="J36" s="21"/>
      <c r="K36" s="21"/>
      <c r="L36" s="21"/>
      <c r="M36" s="21"/>
      <c r="N36" s="21"/>
    </row>
    <row r="37" spans="2:14" ht="15" customHeight="1" thickBot="1">
      <c r="B37" s="117" t="s">
        <v>76</v>
      </c>
      <c r="C37" s="119" t="s">
        <v>128</v>
      </c>
      <c r="D37" s="121" t="s">
        <v>129</v>
      </c>
      <c r="E37" s="122"/>
      <c r="F37" s="123"/>
      <c r="G37" s="21"/>
      <c r="H37" s="21"/>
      <c r="I37" s="21"/>
      <c r="J37" s="21"/>
      <c r="K37" s="21"/>
      <c r="L37" s="21"/>
      <c r="M37" s="21"/>
      <c r="N37" s="21"/>
    </row>
    <row r="38" spans="2:14" ht="27" customHeight="1" thickBot="1">
      <c r="B38" s="118"/>
      <c r="C38" s="120"/>
      <c r="D38" s="24" t="s">
        <v>65</v>
      </c>
      <c r="E38" s="77" t="s">
        <v>66</v>
      </c>
      <c r="F38" s="26" t="s">
        <v>125</v>
      </c>
    </row>
    <row r="39" spans="2:14" s="4" customFormat="1" ht="14.25">
      <c r="B39" s="23" t="s">
        <v>1</v>
      </c>
      <c r="C39" s="37">
        <v>1496803</v>
      </c>
      <c r="D39" s="30" t="s">
        <v>86</v>
      </c>
      <c r="E39" s="30" t="s">
        <v>86</v>
      </c>
      <c r="F39" s="30" t="s">
        <v>86</v>
      </c>
    </row>
    <row r="40" spans="2:14" s="4" customFormat="1" ht="14.25">
      <c r="B40" s="11" t="s">
        <v>2</v>
      </c>
      <c r="C40" s="38">
        <v>243885</v>
      </c>
      <c r="D40" s="30" t="s">
        <v>86</v>
      </c>
      <c r="E40" s="30" t="s">
        <v>86</v>
      </c>
      <c r="F40" s="30" t="s">
        <v>86</v>
      </c>
    </row>
    <row r="41" spans="2:14" s="4" customFormat="1" thickBot="1">
      <c r="B41" s="16" t="s">
        <v>3</v>
      </c>
      <c r="C41" s="42">
        <v>190359</v>
      </c>
      <c r="D41" s="30" t="s">
        <v>86</v>
      </c>
      <c r="E41" s="30" t="s">
        <v>86</v>
      </c>
      <c r="F41" s="30" t="s">
        <v>86</v>
      </c>
    </row>
    <row r="42" spans="2:14" s="4" customFormat="1" thickBot="1">
      <c r="B42" s="15" t="s">
        <v>9</v>
      </c>
      <c r="C42" s="51">
        <f>SUM(C39:C41)</f>
        <v>1931047</v>
      </c>
      <c r="D42" s="40" t="s">
        <v>86</v>
      </c>
      <c r="E42" s="40" t="s">
        <v>86</v>
      </c>
      <c r="F42" s="40" t="s">
        <v>86</v>
      </c>
    </row>
    <row r="43" spans="2:14" s="4" customFormat="1" ht="14.25">
      <c r="B43" s="6"/>
      <c r="C43" s="90"/>
      <c r="D43" s="7"/>
      <c r="E43" s="7"/>
    </row>
    <row r="44" spans="2:14" s="4" customFormat="1" ht="74.25" customHeight="1" thickBot="1">
      <c r="B44" s="104" t="s">
        <v>55</v>
      </c>
      <c r="C44" s="104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44.25" customHeight="1" thickBot="1">
      <c r="B45" s="66" t="s">
        <v>76</v>
      </c>
      <c r="C45" s="27" t="s">
        <v>128</v>
      </c>
    </row>
    <row r="46" spans="2:14" s="4" customFormat="1" ht="14.25">
      <c r="B46" s="23" t="s">
        <v>1</v>
      </c>
      <c r="C46" s="37">
        <v>358179.53</v>
      </c>
    </row>
    <row r="47" spans="2:14" s="4" customFormat="1" ht="14.25">
      <c r="B47" s="11" t="s">
        <v>2</v>
      </c>
      <c r="C47" s="38">
        <v>73583.509999999995</v>
      </c>
    </row>
    <row r="48" spans="2:14" s="4" customFormat="1" thickBot="1">
      <c r="B48" s="16" t="s">
        <v>3</v>
      </c>
      <c r="C48" s="42">
        <v>45520.36</v>
      </c>
    </row>
    <row r="49" spans="2:16" s="4" customFormat="1" thickBot="1">
      <c r="B49" s="14" t="s">
        <v>9</v>
      </c>
      <c r="C49" s="53">
        <f>SUM(C46:C48)</f>
        <v>477283.4</v>
      </c>
      <c r="O49" s="5"/>
    </row>
    <row r="50" spans="2:16" s="4" customFormat="1" ht="14.25">
      <c r="B50" s="6"/>
      <c r="C50" s="7"/>
      <c r="D50" s="7"/>
      <c r="E50" s="7"/>
    </row>
    <row r="51" spans="2:16" s="4" customFormat="1" ht="71.25" customHeight="1" thickBot="1">
      <c r="B51" s="104" t="s">
        <v>118</v>
      </c>
      <c r="C51" s="104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2:16" s="4" customFormat="1" ht="32.25" customHeight="1" thickBot="1">
      <c r="B52" s="67" t="s">
        <v>76</v>
      </c>
      <c r="C52" s="68" t="s">
        <v>128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 s="4" customFormat="1" ht="14.25">
      <c r="B53" s="22" t="s">
        <v>1</v>
      </c>
      <c r="C53" s="37" t="s">
        <v>86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 s="4" customFormat="1" ht="14.25">
      <c r="B54" s="11" t="s">
        <v>2</v>
      </c>
      <c r="C54" s="38" t="s">
        <v>86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 s="4" customFormat="1" thickBot="1">
      <c r="B55" s="16" t="s">
        <v>3</v>
      </c>
      <c r="C55" s="42" t="s">
        <v>86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 s="4" customFormat="1" thickBot="1">
      <c r="B56" s="15" t="s">
        <v>9</v>
      </c>
      <c r="C56" s="49" t="s">
        <v>86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2:16" s="4" customFormat="1" thickBot="1"/>
    <row r="58" spans="2:16" s="20" customFormat="1" ht="24.95" customHeight="1" thickBot="1">
      <c r="B58" s="103" t="s">
        <v>143</v>
      </c>
      <c r="C58" s="103"/>
      <c r="D58" s="103"/>
      <c r="E58" s="103"/>
    </row>
    <row r="60" spans="2:16" s="4" customFormat="1" ht="51" customHeight="1" thickBot="1">
      <c r="B60" s="105" t="s">
        <v>46</v>
      </c>
      <c r="C60" s="105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2:16" s="4" customFormat="1" ht="43.5" customHeight="1" thickBot="1">
      <c r="B61" s="28" t="s">
        <v>76</v>
      </c>
      <c r="C61" s="28" t="s">
        <v>126</v>
      </c>
      <c r="D61" s="70"/>
    </row>
    <row r="62" spans="2:16" s="4" customFormat="1" ht="14.25">
      <c r="B62" s="23" t="s">
        <v>88</v>
      </c>
      <c r="C62" s="35">
        <v>1809</v>
      </c>
    </row>
    <row r="63" spans="2:16" s="4" customFormat="1" ht="14.25">
      <c r="B63" s="11" t="s">
        <v>2</v>
      </c>
      <c r="C63" s="34">
        <v>1309</v>
      </c>
    </row>
    <row r="64" spans="2:16" s="4" customFormat="1" thickBot="1">
      <c r="B64" s="16" t="s">
        <v>3</v>
      </c>
      <c r="C64" s="34">
        <v>330</v>
      </c>
    </row>
    <row r="65" spans="2:14" s="4" customFormat="1" thickBot="1">
      <c r="B65" s="15" t="s">
        <v>9</v>
      </c>
      <c r="C65" s="40">
        <f>SUM(C62:C64)</f>
        <v>3448</v>
      </c>
    </row>
    <row r="66" spans="2:14">
      <c r="B66" s="125" t="s">
        <v>87</v>
      </c>
      <c r="C66" s="125"/>
      <c r="D66" s="125"/>
      <c r="E66" s="125"/>
    </row>
    <row r="68" spans="2:14" ht="60.75" customHeight="1" thickBot="1">
      <c r="B68" s="106" t="s">
        <v>51</v>
      </c>
      <c r="C68" s="107"/>
      <c r="D68" s="107"/>
      <c r="E68" s="107"/>
      <c r="F68" s="107"/>
      <c r="G68" s="21"/>
      <c r="H68" s="21"/>
      <c r="I68" s="21"/>
      <c r="J68" s="21"/>
      <c r="K68" s="21"/>
      <c r="L68" s="21"/>
      <c r="M68" s="21"/>
      <c r="N68" s="21"/>
    </row>
    <row r="69" spans="2:14" ht="15" customHeight="1" thickBot="1">
      <c r="B69" s="117" t="s">
        <v>76</v>
      </c>
      <c r="C69" s="119" t="s">
        <v>128</v>
      </c>
      <c r="D69" s="121" t="s">
        <v>130</v>
      </c>
      <c r="E69" s="122"/>
      <c r="F69" s="123"/>
      <c r="G69" s="21"/>
      <c r="H69" s="21"/>
      <c r="I69" s="21"/>
      <c r="J69" s="21"/>
      <c r="K69" s="21"/>
      <c r="L69" s="21"/>
      <c r="M69" s="21"/>
      <c r="N69" s="21"/>
    </row>
    <row r="70" spans="2:14" ht="27" customHeight="1" thickBot="1">
      <c r="B70" s="118"/>
      <c r="C70" s="120"/>
      <c r="D70" s="24" t="s">
        <v>65</v>
      </c>
      <c r="E70" s="77" t="s">
        <v>66</v>
      </c>
      <c r="F70" s="26" t="s">
        <v>125</v>
      </c>
    </row>
    <row r="71" spans="2:14" s="4" customFormat="1" ht="14.25">
      <c r="B71" s="23" t="s">
        <v>1</v>
      </c>
      <c r="C71" s="37">
        <v>303305</v>
      </c>
      <c r="D71" s="43" t="s">
        <v>86</v>
      </c>
      <c r="E71" s="43" t="s">
        <v>86</v>
      </c>
      <c r="F71" s="43" t="s">
        <v>86</v>
      </c>
    </row>
    <row r="72" spans="2:14">
      <c r="B72" s="11" t="s">
        <v>2</v>
      </c>
      <c r="C72" s="38">
        <v>47140</v>
      </c>
      <c r="D72" s="43" t="s">
        <v>86</v>
      </c>
      <c r="E72" s="43" t="s">
        <v>86</v>
      </c>
      <c r="F72" s="43" t="s">
        <v>86</v>
      </c>
    </row>
    <row r="73" spans="2:14" ht="15.75" thickBot="1">
      <c r="B73" s="13" t="s">
        <v>3</v>
      </c>
      <c r="C73" s="38">
        <v>33840</v>
      </c>
      <c r="D73" s="43" t="s">
        <v>86</v>
      </c>
      <c r="E73" s="43" t="s">
        <v>86</v>
      </c>
      <c r="F73" s="43" t="s">
        <v>86</v>
      </c>
    </row>
    <row r="74" spans="2:14" ht="15.75" thickBot="1">
      <c r="B74" s="14" t="s">
        <v>9</v>
      </c>
      <c r="C74" s="49">
        <f>SUM(C71:C73)</f>
        <v>384285</v>
      </c>
      <c r="D74" s="48" t="s">
        <v>86</v>
      </c>
      <c r="E74" s="48" t="s">
        <v>86</v>
      </c>
      <c r="F74" s="48" t="s">
        <v>86</v>
      </c>
    </row>
    <row r="76" spans="2:14" s="4" customFormat="1" ht="74.25" customHeight="1" thickBot="1">
      <c r="B76" s="104" t="s">
        <v>55</v>
      </c>
      <c r="C76" s="104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</row>
    <row r="77" spans="2:14" s="4" customFormat="1" ht="44.25" customHeight="1" thickBot="1">
      <c r="B77" s="66" t="s">
        <v>76</v>
      </c>
      <c r="C77" s="27" t="s">
        <v>128</v>
      </c>
    </row>
    <row r="78" spans="2:14" s="4" customFormat="1" ht="14.25">
      <c r="B78" s="23" t="s">
        <v>1</v>
      </c>
      <c r="C78" s="37">
        <v>36395.800000000003</v>
      </c>
    </row>
    <row r="79" spans="2:14" s="4" customFormat="1" ht="14.25">
      <c r="B79" s="11" t="s">
        <v>2</v>
      </c>
      <c r="C79" s="38">
        <v>5656.8</v>
      </c>
    </row>
    <row r="80" spans="2:14" s="4" customFormat="1" thickBot="1">
      <c r="B80" s="16" t="s">
        <v>3</v>
      </c>
      <c r="C80" s="42">
        <v>4060.8</v>
      </c>
    </row>
    <row r="81" spans="1:16" s="4" customFormat="1" thickBot="1">
      <c r="B81" s="14" t="s">
        <v>9</v>
      </c>
      <c r="C81" s="53">
        <f>SUM(C78:C80)</f>
        <v>46113.400000000009</v>
      </c>
      <c r="O81" s="5"/>
    </row>
    <row r="83" spans="1:16" s="4" customFormat="1" ht="75" customHeight="1" thickBot="1">
      <c r="B83" s="104" t="s">
        <v>118</v>
      </c>
      <c r="C83" s="104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1:16" s="4" customFormat="1" ht="54.6" customHeight="1" thickBot="1">
      <c r="B84" s="67" t="s">
        <v>76</v>
      </c>
      <c r="C84" s="25" t="s">
        <v>128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 ht="15.75" customHeight="1">
      <c r="B85" s="22" t="s">
        <v>1</v>
      </c>
      <c r="C85" s="50" t="s">
        <v>86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ht="15.75" customHeight="1">
      <c r="B86" s="11" t="s">
        <v>2</v>
      </c>
      <c r="C86" s="38" t="s">
        <v>86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ht="15.75" customHeight="1" thickBot="1">
      <c r="B87" s="11" t="s">
        <v>3</v>
      </c>
      <c r="C87" s="38" t="s">
        <v>86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 s="4" customFormat="1" thickBot="1">
      <c r="B88" s="15" t="s">
        <v>9</v>
      </c>
      <c r="C88" s="49" t="s">
        <v>86</v>
      </c>
    </row>
    <row r="89" spans="1:16" s="4" customFormat="1" thickBot="1"/>
    <row r="90" spans="1:16" s="20" customFormat="1" ht="38.25" customHeight="1" thickBot="1">
      <c r="B90" s="124" t="s">
        <v>131</v>
      </c>
      <c r="C90" s="124"/>
      <c r="D90" s="124"/>
      <c r="E90" s="124"/>
    </row>
    <row r="92" spans="1:16" s="4" customFormat="1" ht="30.75" customHeight="1" thickBot="1">
      <c r="A92" s="9"/>
      <c r="B92" s="108" t="s">
        <v>77</v>
      </c>
      <c r="C92" s="108"/>
    </row>
    <row r="93" spans="1:16" s="4" customFormat="1">
      <c r="A93" s="9"/>
      <c r="B93" s="11" t="s">
        <v>78</v>
      </c>
      <c r="C93" s="37">
        <v>11808</v>
      </c>
      <c r="D93" s="9"/>
    </row>
    <row r="94" spans="1:16" s="4" customFormat="1" ht="15.75" thickBot="1">
      <c r="A94" s="9"/>
      <c r="B94" s="16" t="s">
        <v>79</v>
      </c>
      <c r="C94" s="38">
        <v>4656</v>
      </c>
      <c r="D94" s="9"/>
    </row>
    <row r="95" spans="1:16" s="4" customFormat="1" ht="15.75" thickBot="1">
      <c r="A95" s="9"/>
      <c r="B95" s="15" t="s">
        <v>32</v>
      </c>
      <c r="C95" s="54">
        <f>SUM(C93:C94)</f>
        <v>16464</v>
      </c>
      <c r="D95" s="9"/>
    </row>
    <row r="96" spans="1:16" s="4" customFormat="1">
      <c r="A96" s="9"/>
      <c r="B96" s="9"/>
      <c r="C96" s="9"/>
      <c r="D96" s="9"/>
    </row>
    <row r="97" spans="1:3" s="4" customFormat="1" ht="40.5" customHeight="1" thickBot="1">
      <c r="A97" s="9"/>
      <c r="B97" s="108" t="s">
        <v>83</v>
      </c>
      <c r="C97" s="108"/>
    </row>
    <row r="98" spans="1:3" s="4" customFormat="1" ht="14.25">
      <c r="B98" s="11" t="s">
        <v>78</v>
      </c>
      <c r="C98" s="29" t="s">
        <v>86</v>
      </c>
    </row>
    <row r="99" spans="1:3" s="4" customFormat="1" thickBot="1">
      <c r="B99" s="16" t="s">
        <v>79</v>
      </c>
      <c r="C99" s="31" t="s">
        <v>86</v>
      </c>
    </row>
    <row r="100" spans="1:3" s="4" customFormat="1" thickBot="1">
      <c r="B100" s="15" t="s">
        <v>32</v>
      </c>
      <c r="C100" s="40" t="s">
        <v>86</v>
      </c>
    </row>
  </sheetData>
  <mergeCells count="24">
    <mergeCell ref="B28:J28"/>
    <mergeCell ref="B29:J29"/>
    <mergeCell ref="B36:F36"/>
    <mergeCell ref="B37:B38"/>
    <mergeCell ref="B5:E5"/>
    <mergeCell ref="B7:C7"/>
    <mergeCell ref="B14:C14"/>
    <mergeCell ref="B21:D21"/>
    <mergeCell ref="C37:C38"/>
    <mergeCell ref="D37:F37"/>
    <mergeCell ref="B97:C97"/>
    <mergeCell ref="B58:E58"/>
    <mergeCell ref="B60:C60"/>
    <mergeCell ref="B66:E66"/>
    <mergeCell ref="B76:C76"/>
    <mergeCell ref="B68:F68"/>
    <mergeCell ref="B69:B70"/>
    <mergeCell ref="C69:C70"/>
    <mergeCell ref="D69:F69"/>
    <mergeCell ref="B51:C51"/>
    <mergeCell ref="B44:C44"/>
    <mergeCell ref="B83:C83"/>
    <mergeCell ref="B90:E90"/>
    <mergeCell ref="B92:C9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4E1F-F714-4EFD-AE53-89D524030B69}">
  <dimension ref="A1:AMJ88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8.8554687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10</v>
      </c>
      <c r="C9" s="33">
        <v>5039</v>
      </c>
    </row>
    <row r="10" spans="2:14" ht="15" customHeight="1" thickBot="1">
      <c r="B10" s="13" t="s">
        <v>11</v>
      </c>
      <c r="C10" s="34">
        <v>2459</v>
      </c>
    </row>
    <row r="11" spans="2:14" s="4" customFormat="1" ht="15" customHeight="1" thickBot="1">
      <c r="B11" s="14" t="s">
        <v>9</v>
      </c>
      <c r="C11" s="32">
        <f>SUM(C9:C10)</f>
        <v>7498</v>
      </c>
    </row>
    <row r="12" spans="2:14" s="4" customFormat="1" ht="14.25">
      <c r="C12" s="17"/>
    </row>
    <row r="13" spans="2:14" s="4" customFormat="1" ht="31.5" customHeight="1" thickBot="1">
      <c r="B13" s="104" t="s">
        <v>44</v>
      </c>
      <c r="C13" s="105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2:14" s="4" customFormat="1" ht="30.75" customHeight="1" thickBot="1">
      <c r="B14" s="66" t="s">
        <v>76</v>
      </c>
      <c r="C14" s="27" t="s">
        <v>127</v>
      </c>
    </row>
    <row r="15" spans="2:14" s="4" customFormat="1" ht="14.25">
      <c r="B15" s="23" t="s">
        <v>10</v>
      </c>
      <c r="C15" s="33">
        <v>688</v>
      </c>
    </row>
    <row r="16" spans="2:14" s="4" customFormat="1" thickBot="1">
      <c r="B16" s="11" t="s">
        <v>11</v>
      </c>
      <c r="C16" s="34">
        <v>2345</v>
      </c>
    </row>
    <row r="17" spans="1:1024" s="4" customFormat="1" thickBot="1">
      <c r="B17" s="14" t="s">
        <v>9</v>
      </c>
      <c r="C17" s="32">
        <f>SUM(C15:C16)</f>
        <v>3033</v>
      </c>
    </row>
    <row r="18" spans="1:1024" s="4" customFormat="1" ht="14.25">
      <c r="C18" s="17"/>
    </row>
    <row r="19" spans="1:1024" s="4" customFormat="1" ht="46.5" customHeight="1" thickBot="1">
      <c r="B19" s="106" t="s">
        <v>45</v>
      </c>
      <c r="C19" s="107"/>
      <c r="D19" s="107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024" s="4" customFormat="1" ht="27" customHeight="1" thickBot="1">
      <c r="B20" s="66" t="s">
        <v>76</v>
      </c>
      <c r="C20" s="27" t="s">
        <v>128</v>
      </c>
      <c r="D20" s="27" t="s">
        <v>129</v>
      </c>
    </row>
    <row r="21" spans="1:1024" s="4" customFormat="1" ht="14.25">
      <c r="B21" s="23" t="s">
        <v>10</v>
      </c>
      <c r="C21" s="37">
        <v>302528</v>
      </c>
      <c r="D21" s="35">
        <v>707</v>
      </c>
    </row>
    <row r="22" spans="1:1024" s="4" customFormat="1" thickBot="1">
      <c r="B22" s="16" t="s">
        <v>11</v>
      </c>
      <c r="C22" s="39">
        <v>468476</v>
      </c>
      <c r="D22" s="35">
        <v>321</v>
      </c>
    </row>
    <row r="23" spans="1:1024" s="4" customFormat="1" thickBot="1">
      <c r="B23" s="15" t="s">
        <v>9</v>
      </c>
      <c r="C23" s="53">
        <f>SUM(C21:C22)</f>
        <v>771004</v>
      </c>
      <c r="D23" s="40">
        <f>SUM(D21:D22)</f>
        <v>1028</v>
      </c>
      <c r="P23" s="5"/>
    </row>
    <row r="25" spans="1:1024" ht="25.5" customHeight="1">
      <c r="B25" s="109" t="s">
        <v>46</v>
      </c>
      <c r="C25" s="110"/>
      <c r="D25" s="110"/>
      <c r="E25" s="110"/>
      <c r="F25" s="110"/>
      <c r="G25" s="110"/>
      <c r="H25" s="110"/>
      <c r="I25" s="110"/>
      <c r="J25" s="111"/>
      <c r="K25" s="21"/>
      <c r="L25" s="21"/>
      <c r="M25" s="21"/>
      <c r="N25" s="21"/>
    </row>
    <row r="26" spans="1:1024" ht="15.75" customHeight="1" thickBot="1">
      <c r="B26" s="112" t="s">
        <v>84</v>
      </c>
      <c r="C26" s="113"/>
      <c r="D26" s="113"/>
      <c r="E26" s="113"/>
      <c r="F26" s="113"/>
      <c r="G26" s="113"/>
      <c r="H26" s="113"/>
      <c r="I26" s="113"/>
      <c r="J26" s="114"/>
    </row>
    <row r="27" spans="1:1024" s="19" customFormat="1" ht="26.25" thickBot="1">
      <c r="A27" s="18"/>
      <c r="B27" s="24" t="s">
        <v>76</v>
      </c>
      <c r="C27" s="24" t="s">
        <v>29</v>
      </c>
      <c r="D27" s="25" t="s">
        <v>67</v>
      </c>
      <c r="E27" s="24" t="s">
        <v>47</v>
      </c>
      <c r="F27" s="25" t="s">
        <v>31</v>
      </c>
      <c r="G27" s="25" t="s">
        <v>30</v>
      </c>
      <c r="H27" s="24" t="s">
        <v>85</v>
      </c>
      <c r="I27" s="25" t="s">
        <v>68</v>
      </c>
      <c r="J27" s="25" t="s">
        <v>32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</row>
    <row r="28" spans="1:1024">
      <c r="B28" s="11" t="s">
        <v>10</v>
      </c>
      <c r="C28" s="35" t="s">
        <v>86</v>
      </c>
      <c r="D28" s="35" t="s">
        <v>86</v>
      </c>
      <c r="E28" s="35" t="s">
        <v>86</v>
      </c>
      <c r="F28" s="35" t="s">
        <v>86</v>
      </c>
      <c r="G28" s="35" t="s">
        <v>86</v>
      </c>
      <c r="H28" s="35" t="s">
        <v>86</v>
      </c>
      <c r="I28" s="35" t="s">
        <v>86</v>
      </c>
      <c r="J28" s="30">
        <v>10490</v>
      </c>
    </row>
    <row r="29" spans="1:1024" s="4" customFormat="1" thickBot="1">
      <c r="B29" s="11" t="s">
        <v>11</v>
      </c>
      <c r="C29" s="34" t="s">
        <v>86</v>
      </c>
      <c r="D29" s="34" t="s">
        <v>86</v>
      </c>
      <c r="E29" s="34" t="s">
        <v>86</v>
      </c>
      <c r="F29" s="34" t="s">
        <v>86</v>
      </c>
      <c r="G29" s="34" t="s">
        <v>86</v>
      </c>
      <c r="H29" s="34" t="s">
        <v>86</v>
      </c>
      <c r="I29" s="34" t="s">
        <v>86</v>
      </c>
      <c r="J29" s="29">
        <v>3812</v>
      </c>
    </row>
    <row r="30" spans="1:1024" s="4" customFormat="1" thickBot="1">
      <c r="B30" s="14" t="s">
        <v>9</v>
      </c>
      <c r="C30" s="40" t="s">
        <v>86</v>
      </c>
      <c r="D30" s="40" t="s">
        <v>86</v>
      </c>
      <c r="E30" s="40" t="s">
        <v>86</v>
      </c>
      <c r="F30" s="40" t="s">
        <v>86</v>
      </c>
      <c r="G30" s="40" t="s">
        <v>86</v>
      </c>
      <c r="H30" s="40" t="s">
        <v>86</v>
      </c>
      <c r="I30" s="40" t="s">
        <v>86</v>
      </c>
      <c r="J30" s="40">
        <f t="shared" ref="J30" si="0">SUM(J28:J29)</f>
        <v>14302</v>
      </c>
    </row>
    <row r="32" spans="1:1024" ht="60.75" customHeight="1" thickBot="1">
      <c r="B32" s="106" t="s">
        <v>51</v>
      </c>
      <c r="C32" s="107"/>
      <c r="D32" s="107"/>
      <c r="E32" s="107"/>
      <c r="F32" s="107"/>
      <c r="G32" s="21"/>
      <c r="H32" s="21"/>
      <c r="I32" s="21"/>
      <c r="J32" s="21"/>
      <c r="K32" s="21"/>
      <c r="L32" s="21"/>
      <c r="M32" s="21"/>
      <c r="N32" s="21"/>
    </row>
    <row r="33" spans="2:16" ht="15" customHeight="1" thickBot="1">
      <c r="B33" s="117" t="s">
        <v>76</v>
      </c>
      <c r="C33" s="119" t="s">
        <v>128</v>
      </c>
      <c r="D33" s="121" t="s">
        <v>129</v>
      </c>
      <c r="E33" s="122"/>
      <c r="F33" s="123"/>
      <c r="G33" s="21"/>
      <c r="H33" s="21"/>
      <c r="I33" s="21"/>
      <c r="J33" s="21"/>
      <c r="K33" s="21"/>
      <c r="L33" s="21"/>
      <c r="M33" s="21"/>
      <c r="N33" s="21"/>
    </row>
    <row r="34" spans="2:16" ht="27" customHeight="1" thickBot="1">
      <c r="B34" s="118"/>
      <c r="C34" s="120"/>
      <c r="D34" s="24" t="s">
        <v>65</v>
      </c>
      <c r="E34" s="77" t="s">
        <v>66</v>
      </c>
      <c r="F34" s="26" t="s">
        <v>125</v>
      </c>
    </row>
    <row r="35" spans="2:16" s="4" customFormat="1" ht="14.25">
      <c r="B35" s="23" t="s">
        <v>10</v>
      </c>
      <c r="C35" s="37">
        <v>3254417</v>
      </c>
      <c r="D35" s="30" t="s">
        <v>86</v>
      </c>
      <c r="E35" s="30" t="s">
        <v>86</v>
      </c>
      <c r="F35" s="30">
        <v>1055</v>
      </c>
    </row>
    <row r="36" spans="2:16" s="4" customFormat="1" thickBot="1">
      <c r="B36" s="13" t="s">
        <v>11</v>
      </c>
      <c r="C36" s="39">
        <v>1733679</v>
      </c>
      <c r="D36" s="29" t="s">
        <v>86</v>
      </c>
      <c r="E36" s="29" t="s">
        <v>86</v>
      </c>
      <c r="F36" s="29">
        <v>363</v>
      </c>
    </row>
    <row r="37" spans="2:16" s="4" customFormat="1" thickBot="1">
      <c r="B37" s="14" t="s">
        <v>9</v>
      </c>
      <c r="C37" s="61">
        <f>SUM(C35:C36)</f>
        <v>4988096</v>
      </c>
      <c r="D37" s="40" t="s">
        <v>86</v>
      </c>
      <c r="E37" s="40" t="s">
        <v>86</v>
      </c>
      <c r="F37" s="40">
        <f t="shared" ref="F37" si="1">SUM(F35:F36)</f>
        <v>1418</v>
      </c>
    </row>
    <row r="38" spans="2:16" s="4" customFormat="1" ht="14.25">
      <c r="B38" s="6"/>
      <c r="C38" s="90"/>
      <c r="D38" s="7"/>
      <c r="E38" s="7"/>
    </row>
    <row r="39" spans="2:16" s="4" customFormat="1" ht="74.25" customHeight="1" thickBot="1">
      <c r="B39" s="104" t="s">
        <v>55</v>
      </c>
      <c r="C39" s="104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4.25" customHeight="1" thickBot="1">
      <c r="B40" s="66" t="s">
        <v>76</v>
      </c>
      <c r="C40" s="27" t="s">
        <v>128</v>
      </c>
    </row>
    <row r="41" spans="2:16" s="4" customFormat="1" ht="14.25">
      <c r="B41" s="23" t="s">
        <v>10</v>
      </c>
      <c r="C41" s="37">
        <v>747624</v>
      </c>
    </row>
    <row r="42" spans="2:16" s="4" customFormat="1" thickBot="1">
      <c r="B42" s="11" t="s">
        <v>11</v>
      </c>
      <c r="C42" s="38">
        <v>337187</v>
      </c>
    </row>
    <row r="43" spans="2:16" s="4" customFormat="1" thickBot="1">
      <c r="B43" s="14" t="s">
        <v>9</v>
      </c>
      <c r="C43" s="53">
        <f>SUM(C41:C42)</f>
        <v>1084811</v>
      </c>
      <c r="O43" s="5"/>
    </row>
    <row r="44" spans="2:16" s="4" customFormat="1" ht="14.25">
      <c r="B44" s="6"/>
      <c r="C44" s="7"/>
      <c r="D44" s="7"/>
      <c r="E44" s="7"/>
    </row>
    <row r="45" spans="2:16" s="4" customFormat="1" ht="71.25" customHeight="1" thickBot="1">
      <c r="B45" s="104" t="s">
        <v>118</v>
      </c>
      <c r="C45" s="104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2:16" s="4" customFormat="1" ht="32.25" customHeight="1" thickBot="1">
      <c r="B46" s="67" t="s">
        <v>76</v>
      </c>
      <c r="C46" s="68" t="s">
        <v>128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s="4" customFormat="1" ht="14.25">
      <c r="B47" s="22" t="s">
        <v>10</v>
      </c>
      <c r="C47" s="37" t="s">
        <v>86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s="4" customFormat="1" thickBot="1">
      <c r="B48" s="16" t="s">
        <v>11</v>
      </c>
      <c r="C48" s="42" t="s">
        <v>86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s="4" customFormat="1" thickBot="1">
      <c r="B49" s="15" t="s">
        <v>9</v>
      </c>
      <c r="C49" s="55" t="s">
        <v>86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2:16" s="4" customFormat="1" thickBot="1"/>
    <row r="51" spans="2:16" s="20" customFormat="1" ht="24.95" customHeight="1" thickBot="1">
      <c r="B51" s="103" t="s">
        <v>143</v>
      </c>
      <c r="C51" s="103"/>
      <c r="D51" s="103"/>
      <c r="E51" s="103"/>
    </row>
    <row r="53" spans="2:16" s="4" customFormat="1" ht="51" customHeight="1" thickBot="1">
      <c r="B53" s="105" t="s">
        <v>46</v>
      </c>
      <c r="C53" s="105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6" s="4" customFormat="1" ht="43.5" customHeight="1" thickBot="1">
      <c r="B54" s="28" t="s">
        <v>76</v>
      </c>
      <c r="C54" s="28" t="s">
        <v>126</v>
      </c>
      <c r="D54" s="70"/>
    </row>
    <row r="55" spans="2:16" s="4" customFormat="1" ht="14.25">
      <c r="B55" s="23" t="s">
        <v>10</v>
      </c>
      <c r="C55" s="35">
        <v>14582</v>
      </c>
    </row>
    <row r="56" spans="2:16" s="4" customFormat="1" thickBot="1">
      <c r="B56" s="16" t="s">
        <v>11</v>
      </c>
      <c r="C56" s="34">
        <v>7314</v>
      </c>
    </row>
    <row r="57" spans="2:16" s="4" customFormat="1" thickBot="1">
      <c r="B57" s="15" t="s">
        <v>9</v>
      </c>
      <c r="C57" s="40">
        <f>SUM(C55:C56)</f>
        <v>21896</v>
      </c>
    </row>
    <row r="59" spans="2:16" ht="60.75" customHeight="1" thickBot="1">
      <c r="B59" s="106" t="s">
        <v>51</v>
      </c>
      <c r="C59" s="107"/>
      <c r="D59" s="107"/>
      <c r="E59" s="107"/>
      <c r="F59" s="107"/>
      <c r="G59" s="21"/>
      <c r="H59" s="21"/>
      <c r="I59" s="21"/>
      <c r="J59" s="21"/>
      <c r="K59" s="21"/>
      <c r="L59" s="21"/>
      <c r="M59" s="21"/>
      <c r="N59" s="21"/>
    </row>
    <row r="60" spans="2:16" ht="15" customHeight="1" thickBot="1">
      <c r="B60" s="117" t="s">
        <v>76</v>
      </c>
      <c r="C60" s="119" t="s">
        <v>128</v>
      </c>
      <c r="D60" s="121" t="s">
        <v>130</v>
      </c>
      <c r="E60" s="122"/>
      <c r="F60" s="123"/>
      <c r="G60" s="21"/>
      <c r="H60" s="21"/>
      <c r="I60" s="21"/>
      <c r="J60" s="21"/>
      <c r="K60" s="21"/>
      <c r="L60" s="21"/>
      <c r="M60" s="21"/>
      <c r="N60" s="21"/>
    </row>
    <row r="61" spans="2:16" ht="27" customHeight="1" thickBot="1">
      <c r="B61" s="118"/>
      <c r="C61" s="120"/>
      <c r="D61" s="24" t="s">
        <v>65</v>
      </c>
      <c r="E61" s="77" t="s">
        <v>66</v>
      </c>
      <c r="F61" s="26" t="s">
        <v>125</v>
      </c>
    </row>
    <row r="62" spans="2:16" s="4" customFormat="1" ht="14.25">
      <c r="B62" s="23" t="s">
        <v>10</v>
      </c>
      <c r="C62" s="37">
        <v>309107.61</v>
      </c>
      <c r="D62" s="43" t="s">
        <v>86</v>
      </c>
      <c r="E62" s="43" t="s">
        <v>86</v>
      </c>
      <c r="F62" s="44">
        <v>92</v>
      </c>
    </row>
    <row r="63" spans="2:16" s="4" customFormat="1" thickBot="1">
      <c r="B63" s="13" t="s">
        <v>11</v>
      </c>
      <c r="C63" s="38">
        <v>176695.12</v>
      </c>
      <c r="D63" s="45" t="s">
        <v>86</v>
      </c>
      <c r="E63" s="45" t="s">
        <v>86</v>
      </c>
      <c r="F63" s="46">
        <v>30</v>
      </c>
    </row>
    <row r="64" spans="2:16" s="4" customFormat="1" thickBot="1">
      <c r="B64" s="14" t="s">
        <v>9</v>
      </c>
      <c r="C64" s="49">
        <f>SUM(C62:C63)</f>
        <v>485802.73</v>
      </c>
      <c r="D64" s="48" t="s">
        <v>86</v>
      </c>
      <c r="E64" s="48" t="s">
        <v>86</v>
      </c>
      <c r="F64" s="48">
        <f>SUM(F62:F63)</f>
        <v>122</v>
      </c>
    </row>
    <row r="66" spans="1:16" s="4" customFormat="1" ht="74.25" customHeight="1" thickBot="1">
      <c r="B66" s="104" t="s">
        <v>55</v>
      </c>
      <c r="C66" s="104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1:16" s="4" customFormat="1" ht="44.25" customHeight="1" thickBot="1">
      <c r="B67" s="66" t="s">
        <v>76</v>
      </c>
      <c r="C67" s="27" t="s">
        <v>128</v>
      </c>
    </row>
    <row r="68" spans="1:16" s="4" customFormat="1" ht="14.25">
      <c r="B68" s="23" t="s">
        <v>10</v>
      </c>
      <c r="C68" s="37">
        <v>80581.8</v>
      </c>
    </row>
    <row r="69" spans="1:16" s="4" customFormat="1" thickBot="1">
      <c r="B69" s="11" t="s">
        <v>11</v>
      </c>
      <c r="C69" s="38">
        <v>35315.72</v>
      </c>
    </row>
    <row r="70" spans="1:16" s="4" customFormat="1" thickBot="1">
      <c r="B70" s="14" t="s">
        <v>9</v>
      </c>
      <c r="C70" s="53">
        <f>SUM(C68:C69)</f>
        <v>115897.52</v>
      </c>
      <c r="O70" s="5"/>
    </row>
    <row r="72" spans="1:16" s="4" customFormat="1" ht="75" customHeight="1" thickBot="1">
      <c r="B72" s="104" t="s">
        <v>118</v>
      </c>
      <c r="C72" s="104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1:16" s="4" customFormat="1" ht="54.6" customHeight="1" thickBot="1">
      <c r="B73" s="67" t="s">
        <v>76</v>
      </c>
      <c r="C73" s="25" t="s">
        <v>128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ht="15.75" customHeight="1">
      <c r="B74" s="22" t="s">
        <v>10</v>
      </c>
      <c r="C74" s="50" t="s">
        <v>86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ht="15.75" customHeight="1" thickBot="1">
      <c r="B75" s="16" t="s">
        <v>11</v>
      </c>
      <c r="C75" s="38" t="s">
        <v>86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 s="4" customFormat="1" thickBot="1">
      <c r="B76" s="15" t="s">
        <v>9</v>
      </c>
      <c r="C76" s="49" t="s">
        <v>86</v>
      </c>
    </row>
    <row r="77" spans="1:16" s="4" customFormat="1" thickBot="1"/>
    <row r="78" spans="1:16" s="20" customFormat="1" ht="38.25" customHeight="1" thickBot="1">
      <c r="B78" s="124" t="s">
        <v>131</v>
      </c>
      <c r="C78" s="124"/>
      <c r="D78" s="124"/>
      <c r="E78" s="124"/>
    </row>
    <row r="80" spans="1:16" s="4" customFormat="1" ht="30.75" customHeight="1" thickBot="1">
      <c r="A80" s="9"/>
      <c r="B80" s="108" t="s">
        <v>77</v>
      </c>
      <c r="C80" s="108"/>
    </row>
    <row r="81" spans="1:4" s="4" customFormat="1">
      <c r="A81" s="9"/>
      <c r="B81" s="11" t="s">
        <v>78</v>
      </c>
      <c r="C81" s="34">
        <v>8386</v>
      </c>
      <c r="D81" s="9"/>
    </row>
    <row r="82" spans="1:4" s="4" customFormat="1" ht="15.75" thickBot="1">
      <c r="A82" s="9"/>
      <c r="B82" s="16" t="s">
        <v>79</v>
      </c>
      <c r="C82" s="36">
        <v>9339</v>
      </c>
      <c r="D82" s="9"/>
    </row>
    <row r="83" spans="1:4" s="4" customFormat="1" ht="15.75" thickBot="1">
      <c r="A83" s="9"/>
      <c r="B83" s="15" t="s">
        <v>32</v>
      </c>
      <c r="C83" s="40">
        <f>SUM(C81:C82)</f>
        <v>17725</v>
      </c>
      <c r="D83" s="9"/>
    </row>
    <row r="84" spans="1:4" s="4" customFormat="1">
      <c r="A84" s="9"/>
      <c r="B84" s="9"/>
      <c r="C84" s="9"/>
      <c r="D84" s="9"/>
    </row>
    <row r="85" spans="1:4" s="4" customFormat="1" ht="40.5" customHeight="1" thickBot="1">
      <c r="A85" s="9"/>
      <c r="B85" s="108" t="s">
        <v>83</v>
      </c>
      <c r="C85" s="108"/>
    </row>
    <row r="86" spans="1:4" s="4" customFormat="1" ht="14.25">
      <c r="B86" s="11" t="s">
        <v>78</v>
      </c>
      <c r="C86" s="29" t="s">
        <v>86</v>
      </c>
    </row>
    <row r="87" spans="1:4" s="4" customFormat="1" thickBot="1">
      <c r="B87" s="16" t="s">
        <v>79</v>
      </c>
      <c r="C87" s="31" t="s">
        <v>86</v>
      </c>
    </row>
    <row r="88" spans="1:4" s="4" customFormat="1" thickBot="1">
      <c r="B88" s="15" t="s">
        <v>32</v>
      </c>
      <c r="C88" s="40">
        <v>0</v>
      </c>
    </row>
  </sheetData>
  <mergeCells count="23">
    <mergeCell ref="B25:J25"/>
    <mergeCell ref="B26:J26"/>
    <mergeCell ref="B32:F32"/>
    <mergeCell ref="B33:B34"/>
    <mergeCell ref="B5:E5"/>
    <mergeCell ref="B7:C7"/>
    <mergeCell ref="B13:C13"/>
    <mergeCell ref="B19:D19"/>
    <mergeCell ref="C33:C34"/>
    <mergeCell ref="D33:F33"/>
    <mergeCell ref="B45:C45"/>
    <mergeCell ref="B39:C39"/>
    <mergeCell ref="B85:C85"/>
    <mergeCell ref="B66:C66"/>
    <mergeCell ref="B51:E51"/>
    <mergeCell ref="B53:C53"/>
    <mergeCell ref="B72:C72"/>
    <mergeCell ref="B78:E78"/>
    <mergeCell ref="B80:C80"/>
    <mergeCell ref="B59:F59"/>
    <mergeCell ref="B60:B61"/>
    <mergeCell ref="C60:C61"/>
    <mergeCell ref="D60:F6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BE45-6B61-4333-BB46-C31F6892A22D}">
  <dimension ref="A1:AMJ103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7.140625" style="4" customWidth="1"/>
    <col min="9" max="9" width="15.85546875" style="4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162</v>
      </c>
      <c r="C9" s="34">
        <v>9152</v>
      </c>
    </row>
    <row r="10" spans="2:14" ht="15" customHeight="1">
      <c r="B10" s="11" t="s">
        <v>48</v>
      </c>
      <c r="C10" s="34">
        <v>11908</v>
      </c>
    </row>
    <row r="11" spans="2:14" ht="15" customHeight="1">
      <c r="B11" s="11" t="s">
        <v>49</v>
      </c>
      <c r="C11" s="34">
        <v>3023</v>
      </c>
    </row>
    <row r="12" spans="2:14" ht="15" customHeight="1" thickBot="1">
      <c r="B12" s="12" t="s">
        <v>50</v>
      </c>
      <c r="C12" s="34">
        <v>1543</v>
      </c>
    </row>
    <row r="13" spans="2:14" s="4" customFormat="1" ht="15" customHeight="1" thickBot="1">
      <c r="B13" s="14" t="s">
        <v>9</v>
      </c>
      <c r="C13" s="32">
        <f>SUM(C9:C12)</f>
        <v>25626</v>
      </c>
    </row>
    <row r="14" spans="2:14" s="4" customFormat="1" ht="14.25">
      <c r="C14" s="17"/>
    </row>
    <row r="15" spans="2:14" s="4" customFormat="1" ht="31.5" customHeight="1" thickBot="1">
      <c r="B15" s="104" t="s">
        <v>44</v>
      </c>
      <c r="C15" s="105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30.75" customHeight="1" thickBot="1">
      <c r="B16" s="66" t="s">
        <v>76</v>
      </c>
      <c r="C16" s="27" t="s">
        <v>127</v>
      </c>
    </row>
    <row r="17" spans="2:16" s="4" customFormat="1" ht="14.25">
      <c r="B17" s="23" t="s">
        <v>162</v>
      </c>
      <c r="C17" s="34">
        <v>9131</v>
      </c>
    </row>
    <row r="18" spans="2:16" s="4" customFormat="1" ht="14.25">
      <c r="B18" s="11" t="s">
        <v>48</v>
      </c>
      <c r="C18" s="34">
        <v>9666</v>
      </c>
    </row>
    <row r="19" spans="2:16" s="4" customFormat="1" ht="14.25">
      <c r="B19" s="11" t="s">
        <v>49</v>
      </c>
      <c r="C19" s="34">
        <v>0</v>
      </c>
    </row>
    <row r="20" spans="2:16" s="4" customFormat="1" thickBot="1">
      <c r="B20" s="16" t="s">
        <v>50</v>
      </c>
      <c r="C20" s="34">
        <v>736</v>
      </c>
    </row>
    <row r="21" spans="2:16" s="4" customFormat="1" thickBot="1">
      <c r="B21" s="14" t="s">
        <v>9</v>
      </c>
      <c r="C21" s="32">
        <f>SUM(C17:C20)</f>
        <v>19533</v>
      </c>
    </row>
    <row r="22" spans="2:16" s="4" customFormat="1" ht="14.25">
      <c r="C22" s="17"/>
    </row>
    <row r="23" spans="2:16" s="4" customFormat="1" ht="46.5" customHeight="1" thickBot="1">
      <c r="B23" s="106" t="s">
        <v>45</v>
      </c>
      <c r="C23" s="107"/>
      <c r="D23" s="107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2:16" s="4" customFormat="1" ht="27" customHeight="1" thickBot="1">
      <c r="B24" s="66" t="s">
        <v>76</v>
      </c>
      <c r="C24" s="27" t="s">
        <v>128</v>
      </c>
      <c r="D24" s="27" t="s">
        <v>129</v>
      </c>
    </row>
    <row r="25" spans="2:16" s="4" customFormat="1" ht="14.25">
      <c r="B25" s="23" t="s">
        <v>162</v>
      </c>
      <c r="C25" s="93">
        <v>2333879</v>
      </c>
      <c r="D25" s="34">
        <v>918</v>
      </c>
    </row>
    <row r="26" spans="2:16" s="4" customFormat="1" ht="14.25">
      <c r="B26" s="11" t="s">
        <v>48</v>
      </c>
      <c r="C26" s="93">
        <v>3322238.5</v>
      </c>
      <c r="D26" s="34">
        <v>863</v>
      </c>
    </row>
    <row r="27" spans="2:16" s="4" customFormat="1" ht="14.25">
      <c r="B27" s="11" t="s">
        <v>49</v>
      </c>
      <c r="C27" s="93">
        <v>760993</v>
      </c>
      <c r="D27" s="34">
        <v>110</v>
      </c>
    </row>
    <row r="28" spans="2:16" s="4" customFormat="1" thickBot="1">
      <c r="B28" s="16" t="s">
        <v>50</v>
      </c>
      <c r="C28" s="93">
        <v>154924</v>
      </c>
      <c r="D28" s="34">
        <v>55</v>
      </c>
    </row>
    <row r="29" spans="2:16" s="4" customFormat="1" thickBot="1">
      <c r="B29" s="14" t="s">
        <v>9</v>
      </c>
      <c r="C29" s="94">
        <f>SUM(C25:C28)</f>
        <v>6572034.5</v>
      </c>
      <c r="D29" s="95">
        <f>SUM(D25:D28)</f>
        <v>1946</v>
      </c>
      <c r="P29" s="5"/>
    </row>
    <row r="30" spans="2:16">
      <c r="C30" s="52"/>
      <c r="D30" s="52"/>
    </row>
    <row r="31" spans="2:16" ht="25.5" customHeight="1">
      <c r="B31" s="109" t="s">
        <v>46</v>
      </c>
      <c r="C31" s="110"/>
      <c r="D31" s="110"/>
      <c r="E31" s="110"/>
      <c r="F31" s="110"/>
      <c r="G31" s="110"/>
      <c r="H31" s="110"/>
      <c r="I31" s="110"/>
      <c r="J31" s="111"/>
      <c r="K31" s="21"/>
      <c r="L31" s="21"/>
      <c r="M31" s="21"/>
      <c r="N31" s="21"/>
    </row>
    <row r="32" spans="2:16" ht="15.75" customHeight="1" thickBot="1">
      <c r="B32" s="112" t="s">
        <v>84</v>
      </c>
      <c r="C32" s="113"/>
      <c r="D32" s="113"/>
      <c r="E32" s="113"/>
      <c r="F32" s="113"/>
      <c r="G32" s="113"/>
      <c r="H32" s="113"/>
      <c r="I32" s="113"/>
      <c r="J32" s="114"/>
    </row>
    <row r="33" spans="1:1024" s="19" customFormat="1" ht="26.25" thickBot="1">
      <c r="A33" s="18"/>
      <c r="B33" s="24" t="s">
        <v>76</v>
      </c>
      <c r="C33" s="24" t="s">
        <v>29</v>
      </c>
      <c r="D33" s="25" t="s">
        <v>67</v>
      </c>
      <c r="E33" s="25" t="s">
        <v>47</v>
      </c>
      <c r="F33" s="24" t="s">
        <v>31</v>
      </c>
      <c r="G33" s="25" t="s">
        <v>30</v>
      </c>
      <c r="H33" s="25" t="s">
        <v>85</v>
      </c>
      <c r="I33" s="24" t="s">
        <v>89</v>
      </c>
      <c r="J33" s="25" t="s">
        <v>32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/>
      <c r="SQ33" s="18"/>
      <c r="SR33" s="18"/>
      <c r="SS33" s="18"/>
      <c r="ST33" s="18"/>
      <c r="SU33" s="18"/>
      <c r="SV33" s="18"/>
      <c r="SW33" s="18"/>
      <c r="SX33" s="18"/>
      <c r="SY33" s="18"/>
      <c r="SZ33" s="18"/>
      <c r="TA33" s="18"/>
      <c r="TB33" s="18"/>
      <c r="TC33" s="18"/>
      <c r="TD33" s="18"/>
      <c r="TE33" s="18"/>
      <c r="TF33" s="18"/>
      <c r="TG33" s="18"/>
      <c r="TH33" s="18"/>
      <c r="TI33" s="18"/>
      <c r="TJ33" s="18"/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/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/>
      <c r="UR33" s="18"/>
      <c r="US33" s="18"/>
      <c r="UT33" s="18"/>
      <c r="UU33" s="18"/>
      <c r="UV33" s="18"/>
      <c r="UW33" s="18"/>
      <c r="UX33" s="18"/>
      <c r="UY33" s="18"/>
      <c r="UZ33" s="18"/>
      <c r="VA33" s="18"/>
      <c r="VB33" s="18"/>
      <c r="VC33" s="18"/>
      <c r="VD33" s="18"/>
      <c r="VE33" s="18"/>
      <c r="VF33" s="18"/>
      <c r="VG33" s="18"/>
      <c r="VH33" s="18"/>
      <c r="VI33" s="18"/>
      <c r="VJ33" s="18"/>
      <c r="VK33" s="18"/>
      <c r="VL33" s="18"/>
      <c r="VM33" s="18"/>
      <c r="VN33" s="18"/>
      <c r="VO33" s="18"/>
      <c r="VP33" s="18"/>
      <c r="VQ33" s="18"/>
      <c r="VR33" s="18"/>
      <c r="VS33" s="18"/>
      <c r="VT33" s="18"/>
      <c r="VU33" s="18"/>
      <c r="VV33" s="18"/>
      <c r="VW33" s="18"/>
      <c r="VX33" s="18"/>
      <c r="VY33" s="18"/>
      <c r="VZ33" s="18"/>
      <c r="WA33" s="18"/>
      <c r="WB33" s="18"/>
      <c r="WC33" s="18"/>
      <c r="WD33" s="18"/>
      <c r="WE33" s="18"/>
      <c r="WF33" s="18"/>
      <c r="WG33" s="18"/>
      <c r="WH33" s="18"/>
      <c r="WI33" s="18"/>
      <c r="WJ33" s="18"/>
      <c r="WK33" s="18"/>
      <c r="WL33" s="18"/>
      <c r="WM33" s="18"/>
      <c r="WN33" s="18"/>
      <c r="WO33" s="18"/>
      <c r="WP33" s="18"/>
      <c r="WQ33" s="18"/>
      <c r="WR33" s="18"/>
      <c r="WS33" s="18"/>
      <c r="WT33" s="18"/>
      <c r="WU33" s="18"/>
      <c r="WV33" s="18"/>
      <c r="WW33" s="18"/>
      <c r="WX33" s="18"/>
      <c r="WY33" s="18"/>
      <c r="WZ33" s="18"/>
      <c r="XA33" s="18"/>
      <c r="XB33" s="18"/>
      <c r="XC33" s="18"/>
      <c r="XD33" s="18"/>
      <c r="XE33" s="18"/>
      <c r="XF33" s="18"/>
      <c r="XG33" s="18"/>
      <c r="XH33" s="18"/>
      <c r="XI33" s="18"/>
      <c r="XJ33" s="18"/>
      <c r="XK33" s="18"/>
      <c r="XL33" s="18"/>
      <c r="XM33" s="18"/>
      <c r="XN33" s="18"/>
      <c r="XO33" s="18"/>
      <c r="XP33" s="18"/>
      <c r="XQ33" s="18"/>
      <c r="XR33" s="18"/>
      <c r="XS33" s="18"/>
      <c r="XT33" s="18"/>
      <c r="XU33" s="18"/>
      <c r="XV33" s="18"/>
      <c r="XW33" s="18"/>
      <c r="XX33" s="18"/>
      <c r="XY33" s="18"/>
      <c r="XZ33" s="18"/>
      <c r="YA33" s="18"/>
      <c r="YB33" s="18"/>
      <c r="YC33" s="18"/>
      <c r="YD33" s="18"/>
      <c r="YE33" s="18"/>
      <c r="YF33" s="18"/>
      <c r="YG33" s="18"/>
      <c r="YH33" s="18"/>
      <c r="YI33" s="18"/>
      <c r="YJ33" s="18"/>
      <c r="YK33" s="18"/>
      <c r="YL33" s="18"/>
      <c r="YM33" s="18"/>
      <c r="YN33" s="18"/>
      <c r="YO33" s="18"/>
      <c r="YP33" s="18"/>
      <c r="YQ33" s="18"/>
      <c r="YR33" s="18"/>
      <c r="YS33" s="18"/>
      <c r="YT33" s="18"/>
      <c r="YU33" s="18"/>
      <c r="YV33" s="18"/>
      <c r="YW33" s="18"/>
      <c r="YX33" s="18"/>
      <c r="YY33" s="18"/>
      <c r="YZ33" s="18"/>
      <c r="ZA33" s="18"/>
      <c r="ZB33" s="18"/>
      <c r="ZC33" s="18"/>
      <c r="ZD33" s="18"/>
      <c r="ZE33" s="18"/>
      <c r="ZF33" s="18"/>
      <c r="ZG33" s="18"/>
      <c r="ZH33" s="18"/>
      <c r="ZI33" s="18"/>
      <c r="ZJ33" s="18"/>
      <c r="ZK33" s="18"/>
      <c r="ZL33" s="18"/>
      <c r="ZM33" s="18"/>
      <c r="ZN33" s="18"/>
      <c r="ZO33" s="18"/>
      <c r="ZP33" s="18"/>
      <c r="ZQ33" s="18"/>
      <c r="ZR33" s="18"/>
      <c r="ZS33" s="18"/>
      <c r="ZT33" s="18"/>
      <c r="ZU33" s="18"/>
      <c r="ZV33" s="18"/>
      <c r="ZW33" s="18"/>
      <c r="ZX33" s="18"/>
      <c r="ZY33" s="18"/>
      <c r="ZZ33" s="18"/>
      <c r="AAA33" s="18"/>
      <c r="AAB33" s="18"/>
      <c r="AAC33" s="18"/>
      <c r="AAD33" s="18"/>
      <c r="AAE33" s="18"/>
      <c r="AAF33" s="18"/>
      <c r="AAG33" s="18"/>
      <c r="AAH33" s="18"/>
      <c r="AAI33" s="18"/>
      <c r="AAJ33" s="18"/>
      <c r="AAK33" s="18"/>
      <c r="AAL33" s="18"/>
      <c r="AAM33" s="18"/>
      <c r="AAN33" s="18"/>
      <c r="AAO33" s="18"/>
      <c r="AAP33" s="18"/>
      <c r="AAQ33" s="18"/>
      <c r="AAR33" s="18"/>
      <c r="AAS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  <c r="ABG33" s="18"/>
      <c r="ABH33" s="18"/>
      <c r="ABI33" s="18"/>
      <c r="ABJ33" s="18"/>
      <c r="ABK33" s="18"/>
      <c r="ABL33" s="18"/>
      <c r="ABM33" s="18"/>
      <c r="ABN33" s="18"/>
      <c r="ABO33" s="18"/>
      <c r="ABP33" s="18"/>
      <c r="ABQ33" s="18"/>
      <c r="ABR33" s="18"/>
      <c r="ABS33" s="18"/>
      <c r="ABT33" s="18"/>
      <c r="ABU33" s="18"/>
      <c r="ABV33" s="18"/>
      <c r="ABW33" s="18"/>
      <c r="ABX33" s="18"/>
      <c r="ABY33" s="18"/>
      <c r="ABZ33" s="18"/>
      <c r="ACA33" s="18"/>
      <c r="ACB33" s="18"/>
      <c r="ACC33" s="18"/>
      <c r="ACD33" s="18"/>
      <c r="ACE33" s="18"/>
      <c r="ACF33" s="18"/>
      <c r="ACG33" s="18"/>
      <c r="ACH33" s="18"/>
      <c r="ACI33" s="18"/>
      <c r="ACJ33" s="18"/>
      <c r="ACK33" s="18"/>
      <c r="ACL33" s="18"/>
      <c r="ACM33" s="18"/>
      <c r="ACN33" s="18"/>
      <c r="ACO33" s="18"/>
      <c r="ACP33" s="18"/>
      <c r="ACQ33" s="18"/>
      <c r="ACR33" s="18"/>
      <c r="ACS33" s="18"/>
      <c r="ACT33" s="18"/>
      <c r="ACU33" s="18"/>
      <c r="ACV33" s="18"/>
      <c r="ACW33" s="18"/>
      <c r="ACX33" s="18"/>
      <c r="ACY33" s="18"/>
      <c r="ACZ33" s="18"/>
      <c r="ADA33" s="18"/>
      <c r="ADB33" s="18"/>
      <c r="ADC33" s="18"/>
      <c r="ADD33" s="18"/>
      <c r="ADE33" s="18"/>
      <c r="ADF33" s="18"/>
      <c r="ADG33" s="18"/>
      <c r="ADH33" s="18"/>
      <c r="ADI33" s="18"/>
      <c r="ADJ33" s="18"/>
      <c r="ADK33" s="18"/>
      <c r="ADL33" s="18"/>
      <c r="ADM33" s="18"/>
      <c r="ADN33" s="18"/>
      <c r="ADO33" s="18"/>
      <c r="ADP33" s="18"/>
      <c r="ADQ33" s="18"/>
      <c r="ADR33" s="18"/>
      <c r="ADS33" s="18"/>
      <c r="ADT33" s="18"/>
      <c r="ADU33" s="18"/>
      <c r="ADV33" s="18"/>
      <c r="ADW33" s="18"/>
      <c r="ADX33" s="18"/>
      <c r="ADY33" s="18"/>
      <c r="ADZ33" s="18"/>
      <c r="AEA33" s="18"/>
      <c r="AEB33" s="18"/>
      <c r="AEC33" s="18"/>
      <c r="AED33" s="18"/>
      <c r="AEE33" s="18"/>
      <c r="AEF33" s="18"/>
      <c r="AEG33" s="18"/>
      <c r="AEH33" s="18"/>
      <c r="AEI33" s="18"/>
      <c r="AEJ33" s="18"/>
      <c r="AEK33" s="18"/>
      <c r="AEL33" s="18"/>
      <c r="AEM33" s="18"/>
      <c r="AEN33" s="18"/>
      <c r="AEO33" s="18"/>
      <c r="AEP33" s="18"/>
      <c r="AEQ33" s="18"/>
      <c r="AER33" s="18"/>
      <c r="AES33" s="18"/>
      <c r="AET33" s="18"/>
      <c r="AEU33" s="18"/>
      <c r="AEV33" s="18"/>
      <c r="AEW33" s="18"/>
      <c r="AEX33" s="18"/>
      <c r="AEY33" s="18"/>
      <c r="AEZ33" s="18"/>
      <c r="AFA33" s="18"/>
      <c r="AFB33" s="18"/>
      <c r="AFC33" s="18"/>
      <c r="AFD33" s="18"/>
      <c r="AFE33" s="18"/>
      <c r="AFF33" s="18"/>
      <c r="AFG33" s="18"/>
      <c r="AFH33" s="18"/>
      <c r="AFI33" s="18"/>
      <c r="AFJ33" s="18"/>
      <c r="AFK33" s="18"/>
      <c r="AFL33" s="18"/>
      <c r="AFM33" s="18"/>
      <c r="AFN33" s="18"/>
      <c r="AFO33" s="18"/>
      <c r="AFP33" s="18"/>
      <c r="AFQ33" s="18"/>
      <c r="AFR33" s="18"/>
      <c r="AFS33" s="18"/>
      <c r="AFT33" s="18"/>
      <c r="AFU33" s="18"/>
      <c r="AFV33" s="18"/>
      <c r="AFW33" s="18"/>
      <c r="AFX33" s="18"/>
      <c r="AFY33" s="18"/>
      <c r="AFZ33" s="18"/>
      <c r="AGA33" s="18"/>
      <c r="AGB33" s="18"/>
      <c r="AGC33" s="18"/>
      <c r="AGD33" s="18"/>
      <c r="AGE33" s="18"/>
      <c r="AGF33" s="18"/>
      <c r="AGG33" s="18"/>
      <c r="AGH33" s="18"/>
      <c r="AGI33" s="18"/>
      <c r="AGJ33" s="18"/>
      <c r="AGK33" s="18"/>
      <c r="AGL33" s="18"/>
      <c r="AGM33" s="18"/>
      <c r="AGN33" s="18"/>
      <c r="AGO33" s="18"/>
      <c r="AGP33" s="18"/>
      <c r="AGQ33" s="18"/>
      <c r="AGR33" s="18"/>
      <c r="AGS33" s="18"/>
      <c r="AGT33" s="18"/>
      <c r="AGU33" s="18"/>
      <c r="AGV33" s="18"/>
      <c r="AGW33" s="18"/>
      <c r="AGX33" s="18"/>
      <c r="AGY33" s="18"/>
      <c r="AGZ33" s="18"/>
      <c r="AHA33" s="18"/>
      <c r="AHB33" s="18"/>
      <c r="AHC33" s="18"/>
      <c r="AHD33" s="18"/>
      <c r="AHE33" s="18"/>
      <c r="AHF33" s="18"/>
      <c r="AHG33" s="18"/>
      <c r="AHH33" s="18"/>
      <c r="AHI33" s="18"/>
      <c r="AHJ33" s="18"/>
      <c r="AHK33" s="18"/>
      <c r="AHL33" s="18"/>
      <c r="AHM33" s="18"/>
      <c r="AHN33" s="18"/>
      <c r="AHO33" s="18"/>
      <c r="AHP33" s="18"/>
      <c r="AHQ33" s="18"/>
      <c r="AHR33" s="18"/>
      <c r="AHS33" s="18"/>
      <c r="AHT33" s="18"/>
      <c r="AHU33" s="18"/>
      <c r="AHV33" s="18"/>
      <c r="AHW33" s="18"/>
      <c r="AHX33" s="18"/>
      <c r="AHY33" s="18"/>
      <c r="AHZ33" s="18"/>
      <c r="AIA33" s="18"/>
      <c r="AIB33" s="18"/>
      <c r="AIC33" s="18"/>
      <c r="AID33" s="18"/>
      <c r="AIE33" s="18"/>
      <c r="AIF33" s="18"/>
      <c r="AIG33" s="18"/>
      <c r="AIH33" s="18"/>
      <c r="AII33" s="18"/>
      <c r="AIJ33" s="18"/>
      <c r="AIK33" s="18"/>
      <c r="AIL33" s="18"/>
      <c r="AIM33" s="18"/>
      <c r="AIN33" s="18"/>
      <c r="AIO33" s="18"/>
      <c r="AIP33" s="18"/>
      <c r="AIQ33" s="18"/>
      <c r="AIR33" s="18"/>
      <c r="AIS33" s="18"/>
      <c r="AIT33" s="18"/>
      <c r="AIU33" s="18"/>
      <c r="AIV33" s="18"/>
      <c r="AIW33" s="18"/>
      <c r="AIX33" s="18"/>
      <c r="AIY33" s="18"/>
      <c r="AIZ33" s="18"/>
      <c r="AJA33" s="18"/>
      <c r="AJB33" s="18"/>
      <c r="AJC33" s="18"/>
      <c r="AJD33" s="18"/>
      <c r="AJE33" s="18"/>
      <c r="AJF33" s="18"/>
      <c r="AJG33" s="18"/>
      <c r="AJH33" s="18"/>
      <c r="AJI33" s="18"/>
      <c r="AJJ33" s="18"/>
      <c r="AJK33" s="18"/>
      <c r="AJL33" s="18"/>
      <c r="AJM33" s="18"/>
      <c r="AJN33" s="18"/>
      <c r="AJO33" s="18"/>
      <c r="AJP33" s="18"/>
      <c r="AJQ33" s="18"/>
      <c r="AJR33" s="18"/>
      <c r="AJS33" s="18"/>
      <c r="AJT33" s="18"/>
      <c r="AJU33" s="18"/>
      <c r="AJV33" s="18"/>
      <c r="AJW33" s="18"/>
      <c r="AJX33" s="18"/>
      <c r="AJY33" s="18"/>
      <c r="AJZ33" s="18"/>
      <c r="AKA33" s="18"/>
      <c r="AKB33" s="18"/>
      <c r="AKC33" s="18"/>
      <c r="AKD33" s="18"/>
      <c r="AKE33" s="18"/>
      <c r="AKF33" s="18"/>
      <c r="AKG33" s="18"/>
      <c r="AKH33" s="18"/>
      <c r="AKI33" s="18"/>
      <c r="AKJ33" s="18"/>
      <c r="AKK33" s="18"/>
      <c r="AKL33" s="18"/>
      <c r="AKM33" s="18"/>
      <c r="AKN33" s="18"/>
      <c r="AKO33" s="18"/>
      <c r="AKP33" s="18"/>
      <c r="AKQ33" s="18"/>
      <c r="AKR33" s="18"/>
      <c r="AKS33" s="18"/>
      <c r="AKT33" s="18"/>
      <c r="AKU33" s="18"/>
      <c r="AKV33" s="18"/>
      <c r="AKW33" s="18"/>
      <c r="AKX33" s="18"/>
      <c r="AKY33" s="18"/>
      <c r="AKZ33" s="18"/>
      <c r="ALA33" s="18"/>
      <c r="ALB33" s="18"/>
      <c r="ALC33" s="18"/>
      <c r="ALD33" s="18"/>
      <c r="ALE33" s="18"/>
      <c r="ALF33" s="18"/>
      <c r="ALG33" s="18"/>
      <c r="ALH33" s="18"/>
      <c r="ALI33" s="18"/>
      <c r="ALJ33" s="18"/>
      <c r="ALK33" s="18"/>
      <c r="ALL33" s="18"/>
      <c r="ALM33" s="18"/>
      <c r="ALN33" s="18"/>
      <c r="ALO33" s="18"/>
      <c r="ALP33" s="18"/>
      <c r="ALQ33" s="18"/>
      <c r="ALR33" s="18"/>
      <c r="ALS33" s="18"/>
      <c r="ALT33" s="18"/>
      <c r="ALU33" s="18"/>
      <c r="ALV33" s="18"/>
      <c r="ALW33" s="18"/>
      <c r="ALX33" s="18"/>
      <c r="ALY33" s="18"/>
      <c r="ALZ33" s="18"/>
      <c r="AMA33" s="18"/>
      <c r="AMB33" s="18"/>
      <c r="AMC33" s="18"/>
      <c r="AMD33" s="18"/>
      <c r="AME33" s="18"/>
      <c r="AMF33" s="18"/>
      <c r="AMG33" s="18"/>
      <c r="AMH33" s="18"/>
      <c r="AMI33" s="18"/>
      <c r="AMJ33" s="18"/>
    </row>
    <row r="34" spans="1:1024">
      <c r="B34" s="11" t="s">
        <v>162</v>
      </c>
      <c r="C34" s="34">
        <v>8250</v>
      </c>
      <c r="D34" s="34">
        <v>240</v>
      </c>
      <c r="E34" s="34">
        <v>6</v>
      </c>
      <c r="F34" s="34">
        <v>12313</v>
      </c>
      <c r="G34" s="34">
        <v>965</v>
      </c>
      <c r="H34" s="34">
        <v>5177</v>
      </c>
      <c r="I34" s="34">
        <v>2628</v>
      </c>
      <c r="J34" s="34">
        <f>SUM(C34:I34)</f>
        <v>29579</v>
      </c>
    </row>
    <row r="35" spans="1:1024" s="4" customFormat="1" ht="14.25">
      <c r="B35" s="11" t="s">
        <v>48</v>
      </c>
      <c r="C35" s="34">
        <v>8043</v>
      </c>
      <c r="D35" s="34">
        <v>344</v>
      </c>
      <c r="E35" s="34">
        <v>7</v>
      </c>
      <c r="F35" s="34">
        <v>11835</v>
      </c>
      <c r="G35" s="34">
        <v>741</v>
      </c>
      <c r="H35" s="34">
        <v>4340</v>
      </c>
      <c r="I35" s="34">
        <v>1720</v>
      </c>
      <c r="J35" s="34">
        <f t="shared" ref="J35:J37" si="0">SUM(C35:I35)</f>
        <v>27030</v>
      </c>
    </row>
    <row r="36" spans="1:1024" s="4" customFormat="1" ht="14.25">
      <c r="B36" s="12" t="s">
        <v>49</v>
      </c>
      <c r="C36" s="34">
        <v>443</v>
      </c>
      <c r="D36" s="34">
        <v>0</v>
      </c>
      <c r="E36" s="34">
        <v>0</v>
      </c>
      <c r="F36" s="34">
        <v>3023</v>
      </c>
      <c r="G36" s="34">
        <v>117</v>
      </c>
      <c r="H36" s="34">
        <v>235</v>
      </c>
      <c r="I36" s="34">
        <v>134</v>
      </c>
      <c r="J36" s="34">
        <f t="shared" si="0"/>
        <v>3952</v>
      </c>
    </row>
    <row r="37" spans="1:1024" s="4" customFormat="1" thickBot="1">
      <c r="B37" s="13" t="s">
        <v>50</v>
      </c>
      <c r="C37" s="34">
        <v>853</v>
      </c>
      <c r="D37" s="34">
        <v>91</v>
      </c>
      <c r="E37" s="34">
        <v>0</v>
      </c>
      <c r="F37" s="34">
        <v>926</v>
      </c>
      <c r="G37" s="34">
        <v>85</v>
      </c>
      <c r="H37" s="34">
        <v>474</v>
      </c>
      <c r="I37" s="34">
        <v>431</v>
      </c>
      <c r="J37" s="34">
        <f t="shared" si="0"/>
        <v>2860</v>
      </c>
    </row>
    <row r="38" spans="1:1024" s="4" customFormat="1" thickBot="1">
      <c r="B38" s="14" t="s">
        <v>9</v>
      </c>
      <c r="C38" s="40">
        <f t="shared" ref="C38:J38" si="1">SUM(C34:C37)</f>
        <v>17589</v>
      </c>
      <c r="D38" s="40">
        <f t="shared" si="1"/>
        <v>675</v>
      </c>
      <c r="E38" s="40">
        <f t="shared" si="1"/>
        <v>13</v>
      </c>
      <c r="F38" s="40">
        <f t="shared" si="1"/>
        <v>28097</v>
      </c>
      <c r="G38" s="40">
        <f t="shared" si="1"/>
        <v>1908</v>
      </c>
      <c r="H38" s="40">
        <f t="shared" si="1"/>
        <v>10226</v>
      </c>
      <c r="I38" s="40">
        <f t="shared" si="1"/>
        <v>4913</v>
      </c>
      <c r="J38" s="40">
        <f t="shared" si="1"/>
        <v>63421</v>
      </c>
    </row>
    <row r="39" spans="1:1024">
      <c r="B39" s="126" t="s">
        <v>90</v>
      </c>
      <c r="C39" s="126"/>
      <c r="D39" s="126"/>
      <c r="E39" s="126"/>
      <c r="F39" s="126"/>
      <c r="G39" s="126"/>
      <c r="H39" s="126"/>
      <c r="I39" s="126"/>
      <c r="J39" s="126"/>
      <c r="K39" s="126"/>
      <c r="L39" s="126"/>
    </row>
    <row r="40" spans="1:1024"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024" ht="60.75" customHeight="1" thickBot="1">
      <c r="B41" s="106" t="s">
        <v>51</v>
      </c>
      <c r="C41" s="107"/>
      <c r="D41" s="107"/>
      <c r="E41" s="107"/>
      <c r="F41" s="107"/>
      <c r="G41" s="21"/>
      <c r="H41" s="21"/>
      <c r="I41" s="21"/>
      <c r="J41" s="21"/>
      <c r="K41" s="21"/>
      <c r="L41" s="21"/>
      <c r="M41" s="21"/>
      <c r="N41" s="21"/>
    </row>
    <row r="42" spans="1:1024" ht="15" customHeight="1" thickBot="1">
      <c r="B42" s="117" t="s">
        <v>76</v>
      </c>
      <c r="C42" s="119" t="s">
        <v>128</v>
      </c>
      <c r="D42" s="121" t="s">
        <v>129</v>
      </c>
      <c r="E42" s="122"/>
      <c r="F42" s="123"/>
      <c r="G42" s="21"/>
      <c r="H42" s="21"/>
      <c r="I42" s="21"/>
      <c r="J42" s="21"/>
      <c r="K42" s="21"/>
      <c r="L42" s="21"/>
      <c r="M42" s="21"/>
      <c r="N42" s="21"/>
    </row>
    <row r="43" spans="1:1024" ht="27" customHeight="1" thickBot="1">
      <c r="B43" s="118"/>
      <c r="C43" s="120"/>
      <c r="D43" s="24" t="s">
        <v>65</v>
      </c>
      <c r="E43" s="77" t="s">
        <v>66</v>
      </c>
      <c r="F43" s="26" t="s">
        <v>125</v>
      </c>
    </row>
    <row r="44" spans="1:1024" s="4" customFormat="1" ht="14.25">
      <c r="B44" s="23" t="s">
        <v>162</v>
      </c>
      <c r="C44" s="37" t="s">
        <v>86</v>
      </c>
      <c r="D44" s="30" t="s">
        <v>86</v>
      </c>
      <c r="E44" s="30" t="s">
        <v>86</v>
      </c>
      <c r="F44" s="30" t="s">
        <v>86</v>
      </c>
    </row>
    <row r="45" spans="1:1024" s="4" customFormat="1" ht="14.25">
      <c r="B45" s="11" t="s">
        <v>48</v>
      </c>
      <c r="C45" s="38" t="s">
        <v>86</v>
      </c>
      <c r="D45" s="29" t="s">
        <v>86</v>
      </c>
      <c r="E45" s="29" t="s">
        <v>86</v>
      </c>
      <c r="F45" s="29" t="s">
        <v>86</v>
      </c>
    </row>
    <row r="46" spans="1:1024" s="4" customFormat="1" ht="14.25">
      <c r="B46" s="11" t="s">
        <v>49</v>
      </c>
      <c r="C46" s="38" t="s">
        <v>86</v>
      </c>
      <c r="D46" s="29" t="s">
        <v>86</v>
      </c>
      <c r="E46" s="29" t="s">
        <v>86</v>
      </c>
      <c r="F46" s="29" t="s">
        <v>86</v>
      </c>
    </row>
    <row r="47" spans="1:1024" s="4" customFormat="1" thickBot="1">
      <c r="B47" s="12" t="s">
        <v>50</v>
      </c>
      <c r="C47" s="39" t="s">
        <v>86</v>
      </c>
      <c r="D47" s="29" t="s">
        <v>86</v>
      </c>
      <c r="E47" s="29" t="s">
        <v>86</v>
      </c>
      <c r="F47" s="29" t="s">
        <v>86</v>
      </c>
    </row>
    <row r="48" spans="1:1024" s="4" customFormat="1" thickBot="1">
      <c r="B48" s="14" t="s">
        <v>9</v>
      </c>
      <c r="C48" s="92" t="s">
        <v>86</v>
      </c>
      <c r="D48" s="40" t="s">
        <v>86</v>
      </c>
      <c r="E48" s="40" t="s">
        <v>86</v>
      </c>
      <c r="F48" s="40" t="s">
        <v>86</v>
      </c>
    </row>
    <row r="49" spans="2:16">
      <c r="C49" s="52"/>
    </row>
    <row r="50" spans="2:16" s="4" customFormat="1" ht="74.25" customHeight="1" thickBot="1">
      <c r="B50" s="104" t="s">
        <v>55</v>
      </c>
      <c r="C50" s="104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2:16" s="4" customFormat="1" ht="44.25" customHeight="1" thickBot="1">
      <c r="B51" s="66" t="s">
        <v>76</v>
      </c>
      <c r="C51" s="27" t="s">
        <v>128</v>
      </c>
    </row>
    <row r="52" spans="2:16" s="4" customFormat="1" ht="14.25">
      <c r="B52" s="23" t="s">
        <v>162</v>
      </c>
      <c r="C52" s="37" t="s">
        <v>86</v>
      </c>
    </row>
    <row r="53" spans="2:16" s="4" customFormat="1" ht="14.25">
      <c r="B53" s="11" t="s">
        <v>48</v>
      </c>
      <c r="C53" s="38" t="s">
        <v>86</v>
      </c>
    </row>
    <row r="54" spans="2:16" s="4" customFormat="1" ht="14.25">
      <c r="B54" s="13" t="s">
        <v>49</v>
      </c>
      <c r="C54" s="39" t="s">
        <v>86</v>
      </c>
    </row>
    <row r="55" spans="2:16" s="4" customFormat="1" thickBot="1">
      <c r="B55" s="13" t="s">
        <v>50</v>
      </c>
      <c r="C55" s="39" t="s">
        <v>86</v>
      </c>
    </row>
    <row r="56" spans="2:16" s="4" customFormat="1" thickBot="1">
      <c r="B56" s="14" t="s">
        <v>9</v>
      </c>
      <c r="C56" s="49" t="s">
        <v>86</v>
      </c>
      <c r="O56" s="5"/>
    </row>
    <row r="57" spans="2:16" s="4" customFormat="1" ht="14.25">
      <c r="B57" s="6"/>
      <c r="C57" s="7"/>
      <c r="D57" s="7"/>
      <c r="E57" s="7"/>
    </row>
    <row r="58" spans="2:16" s="4" customFormat="1" ht="71.25" customHeight="1" thickBot="1">
      <c r="B58" s="104" t="s">
        <v>118</v>
      </c>
      <c r="C58" s="104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2:16" s="4" customFormat="1" ht="32.25" customHeight="1" thickBot="1">
      <c r="B59" s="67" t="s">
        <v>76</v>
      </c>
      <c r="C59" s="68" t="s">
        <v>128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2:16" s="4" customFormat="1" ht="14.25">
      <c r="B60" s="22" t="s">
        <v>162</v>
      </c>
      <c r="C60" s="37" t="s">
        <v>86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2:16" s="4" customFormat="1" ht="14.25">
      <c r="B61" s="11" t="s">
        <v>48</v>
      </c>
      <c r="C61" s="38" t="s">
        <v>86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2:16" s="4" customFormat="1" ht="14.25">
      <c r="B62" s="11" t="s">
        <v>49</v>
      </c>
      <c r="C62" s="38" t="s">
        <v>86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2:16" s="4" customFormat="1" thickBot="1">
      <c r="B63" s="12" t="s">
        <v>50</v>
      </c>
      <c r="C63" s="38" t="s">
        <v>86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2:16" s="4" customFormat="1" thickBot="1">
      <c r="B64" s="14" t="s">
        <v>9</v>
      </c>
      <c r="C64" s="40" t="s">
        <v>86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2:14" s="4" customFormat="1" thickBot="1"/>
    <row r="66" spans="2:14" s="20" customFormat="1" ht="24.95" customHeight="1" thickBot="1">
      <c r="B66" s="103" t="s">
        <v>143</v>
      </c>
      <c r="C66" s="103"/>
      <c r="D66" s="103"/>
      <c r="E66" s="103"/>
    </row>
    <row r="68" spans="2:14" s="4" customFormat="1" ht="51" customHeight="1" thickBot="1">
      <c r="B68" s="105" t="s">
        <v>46</v>
      </c>
      <c r="C68" s="105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4" s="4" customFormat="1" ht="43.5" customHeight="1" thickBot="1">
      <c r="B69" s="28" t="s">
        <v>76</v>
      </c>
      <c r="C69" s="28" t="s">
        <v>126</v>
      </c>
      <c r="D69" s="70"/>
    </row>
    <row r="70" spans="2:14" s="4" customFormat="1" ht="14.25">
      <c r="B70" s="23" t="s">
        <v>162</v>
      </c>
      <c r="C70" s="35" t="s">
        <v>86</v>
      </c>
    </row>
    <row r="71" spans="2:14" s="4" customFormat="1" thickBot="1">
      <c r="B71" s="13" t="s">
        <v>48</v>
      </c>
      <c r="C71" s="34" t="s">
        <v>86</v>
      </c>
    </row>
    <row r="72" spans="2:14" s="4" customFormat="1" thickBot="1">
      <c r="B72" s="14" t="s">
        <v>9</v>
      </c>
      <c r="C72" s="40" t="s">
        <v>86</v>
      </c>
    </row>
    <row r="74" spans="2:14" ht="60.75" customHeight="1" thickBot="1">
      <c r="B74" s="106" t="s">
        <v>51</v>
      </c>
      <c r="C74" s="107"/>
      <c r="D74" s="107"/>
      <c r="E74" s="107"/>
      <c r="F74" s="107"/>
      <c r="G74" s="21"/>
      <c r="H74" s="21"/>
      <c r="I74" s="21"/>
      <c r="J74" s="21"/>
      <c r="K74" s="21"/>
      <c r="L74" s="21"/>
      <c r="M74" s="21"/>
      <c r="N74" s="21"/>
    </row>
    <row r="75" spans="2:14" ht="15" customHeight="1" thickBot="1">
      <c r="B75" s="117" t="s">
        <v>76</v>
      </c>
      <c r="C75" s="119" t="s">
        <v>128</v>
      </c>
      <c r="D75" s="121" t="s">
        <v>130</v>
      </c>
      <c r="E75" s="122"/>
      <c r="F75" s="123"/>
      <c r="G75" s="21"/>
      <c r="H75" s="21"/>
      <c r="I75" s="21"/>
      <c r="J75" s="21"/>
      <c r="K75" s="21"/>
      <c r="L75" s="21"/>
      <c r="M75" s="21"/>
      <c r="N75" s="21"/>
    </row>
    <row r="76" spans="2:14" ht="27" customHeight="1" thickBot="1">
      <c r="B76" s="118"/>
      <c r="C76" s="120"/>
      <c r="D76" s="24" t="s">
        <v>65</v>
      </c>
      <c r="E76" s="77" t="s">
        <v>66</v>
      </c>
      <c r="F76" s="26" t="s">
        <v>125</v>
      </c>
    </row>
    <row r="77" spans="2:14" s="4" customFormat="1" ht="14.25">
      <c r="B77" s="23" t="s">
        <v>162</v>
      </c>
      <c r="C77" s="37" t="s">
        <v>86</v>
      </c>
      <c r="D77" s="43" t="s">
        <v>86</v>
      </c>
      <c r="E77" s="43" t="s">
        <v>86</v>
      </c>
      <c r="F77" s="44" t="s">
        <v>86</v>
      </c>
    </row>
    <row r="78" spans="2:14" ht="15.75" thickBot="1">
      <c r="B78" s="13" t="s">
        <v>48</v>
      </c>
      <c r="C78" s="38" t="s">
        <v>86</v>
      </c>
      <c r="D78" s="43" t="s">
        <v>86</v>
      </c>
      <c r="E78" s="43" t="s">
        <v>86</v>
      </c>
      <c r="F78" s="46" t="s">
        <v>86</v>
      </c>
    </row>
    <row r="79" spans="2:14" ht="15.75" thickBot="1">
      <c r="B79" s="14" t="s">
        <v>9</v>
      </c>
      <c r="C79" s="49" t="s">
        <v>86</v>
      </c>
      <c r="D79" s="48" t="s">
        <v>86</v>
      </c>
      <c r="E79" s="48" t="s">
        <v>86</v>
      </c>
      <c r="F79" s="48" t="s">
        <v>86</v>
      </c>
    </row>
    <row r="81" spans="1:16" s="4" customFormat="1" ht="74.25" customHeight="1" thickBot="1">
      <c r="B81" s="104" t="s">
        <v>55</v>
      </c>
      <c r="C81" s="104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</row>
    <row r="82" spans="1:16" s="4" customFormat="1" ht="44.25" customHeight="1" thickBot="1">
      <c r="B82" s="66" t="s">
        <v>76</v>
      </c>
      <c r="C82" s="27" t="s">
        <v>128</v>
      </c>
    </row>
    <row r="83" spans="1:16" s="4" customFormat="1" ht="14.25">
      <c r="B83" s="23" t="s">
        <v>162</v>
      </c>
      <c r="C83" s="37" t="s">
        <v>86</v>
      </c>
    </row>
    <row r="84" spans="1:16" s="4" customFormat="1" thickBot="1">
      <c r="B84" s="11" t="s">
        <v>48</v>
      </c>
      <c r="C84" s="38" t="s">
        <v>86</v>
      </c>
    </row>
    <row r="85" spans="1:16" s="4" customFormat="1" thickBot="1">
      <c r="B85" s="14" t="s">
        <v>9</v>
      </c>
      <c r="C85" s="49" t="s">
        <v>86</v>
      </c>
      <c r="O85" s="5"/>
    </row>
    <row r="87" spans="1:16" s="4" customFormat="1" ht="75" customHeight="1" thickBot="1">
      <c r="B87" s="104" t="s">
        <v>118</v>
      </c>
      <c r="C87" s="104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1:16" s="4" customFormat="1" ht="54.6" customHeight="1" thickBot="1">
      <c r="B88" s="67" t="s">
        <v>76</v>
      </c>
      <c r="C88" s="25" t="s">
        <v>128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 ht="15.75" customHeight="1">
      <c r="B89" s="22" t="s">
        <v>162</v>
      </c>
      <c r="C89" s="50" t="s">
        <v>86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 ht="15.75" customHeight="1" thickBot="1">
      <c r="B90" s="16" t="s">
        <v>48</v>
      </c>
      <c r="C90" s="38" t="s">
        <v>86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4" customFormat="1" thickBot="1">
      <c r="B91" s="15" t="s">
        <v>9</v>
      </c>
      <c r="C91" s="49" t="s">
        <v>86</v>
      </c>
    </row>
    <row r="92" spans="1:16" s="4" customFormat="1" thickBot="1"/>
    <row r="93" spans="1:16" s="20" customFormat="1" ht="38.25" customHeight="1" thickBot="1">
      <c r="B93" s="124" t="s">
        <v>131</v>
      </c>
      <c r="C93" s="124"/>
      <c r="D93" s="124"/>
      <c r="E93" s="124"/>
    </row>
    <row r="95" spans="1:16" s="4" customFormat="1" ht="30.75" customHeight="1" thickBot="1">
      <c r="A95" s="9"/>
      <c r="B95" s="108" t="s">
        <v>77</v>
      </c>
      <c r="C95" s="108"/>
    </row>
    <row r="96" spans="1:16" s="4" customFormat="1">
      <c r="A96" s="9"/>
      <c r="B96" s="11" t="s">
        <v>78</v>
      </c>
      <c r="C96" s="29" t="s">
        <v>86</v>
      </c>
      <c r="D96" s="9"/>
    </row>
    <row r="97" spans="1:4" s="4" customFormat="1" ht="15.75" thickBot="1">
      <c r="A97" s="9"/>
      <c r="B97" s="16" t="s">
        <v>79</v>
      </c>
      <c r="C97" s="31" t="s">
        <v>86</v>
      </c>
      <c r="D97" s="9"/>
    </row>
    <row r="98" spans="1:4" s="4" customFormat="1" ht="15.75" thickBot="1">
      <c r="A98" s="9"/>
      <c r="B98" s="15" t="s">
        <v>32</v>
      </c>
      <c r="C98" s="40" t="s">
        <v>86</v>
      </c>
      <c r="D98" s="9"/>
    </row>
    <row r="99" spans="1:4" s="4" customFormat="1">
      <c r="A99" s="9"/>
      <c r="B99" s="9"/>
      <c r="C99" s="9"/>
      <c r="D99" s="9"/>
    </row>
    <row r="100" spans="1:4" s="4" customFormat="1" ht="40.5" customHeight="1" thickBot="1">
      <c r="A100" s="9"/>
      <c r="B100" s="108" t="s">
        <v>83</v>
      </c>
      <c r="C100" s="108"/>
    </row>
    <row r="101" spans="1:4" s="4" customFormat="1" ht="14.25">
      <c r="B101" s="11" t="s">
        <v>78</v>
      </c>
      <c r="C101" s="29" t="s">
        <v>86</v>
      </c>
    </row>
    <row r="102" spans="1:4" s="4" customFormat="1" thickBot="1">
      <c r="B102" s="16" t="s">
        <v>79</v>
      </c>
      <c r="C102" s="31" t="s">
        <v>86</v>
      </c>
    </row>
    <row r="103" spans="1:4" s="4" customFormat="1" thickBot="1">
      <c r="B103" s="15" t="s">
        <v>32</v>
      </c>
      <c r="C103" s="40" t="s">
        <v>86</v>
      </c>
    </row>
  </sheetData>
  <mergeCells count="24">
    <mergeCell ref="B5:E5"/>
    <mergeCell ref="B7:C7"/>
    <mergeCell ref="B15:C15"/>
    <mergeCell ref="B23:D23"/>
    <mergeCell ref="B31:J31"/>
    <mergeCell ref="B100:C100"/>
    <mergeCell ref="B81:C81"/>
    <mergeCell ref="B66:E66"/>
    <mergeCell ref="B68:C68"/>
    <mergeCell ref="B87:C87"/>
    <mergeCell ref="B93:E93"/>
    <mergeCell ref="B95:C95"/>
    <mergeCell ref="B74:F74"/>
    <mergeCell ref="B75:B76"/>
    <mergeCell ref="C75:C76"/>
    <mergeCell ref="D75:F75"/>
    <mergeCell ref="B58:C58"/>
    <mergeCell ref="B50:C50"/>
    <mergeCell ref="B32:J32"/>
    <mergeCell ref="B41:F41"/>
    <mergeCell ref="B42:B43"/>
    <mergeCell ref="B39:L39"/>
    <mergeCell ref="C42:C43"/>
    <mergeCell ref="D42:F4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034A-9EDF-4EB8-964F-D75B80E8E1B2}">
  <dimension ref="A1:AMJ66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8.2851562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s="4" customFormat="1" ht="15" customHeight="1" thickBot="1">
      <c r="B9" s="15" t="s">
        <v>12</v>
      </c>
      <c r="C9" s="32">
        <v>3399</v>
      </c>
    </row>
    <row r="10" spans="2:14" s="4" customFormat="1" ht="14.25">
      <c r="C10" s="17"/>
    </row>
    <row r="11" spans="2:14" s="4" customFormat="1" ht="31.5" customHeight="1" thickBot="1">
      <c r="B11" s="104" t="s">
        <v>44</v>
      </c>
      <c r="C11" s="105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s="4" customFormat="1" ht="30.75" customHeight="1" thickBot="1">
      <c r="B12" s="66" t="s">
        <v>76</v>
      </c>
      <c r="C12" s="27" t="s">
        <v>127</v>
      </c>
    </row>
    <row r="13" spans="2:14" s="4" customFormat="1" thickBot="1">
      <c r="B13" s="15" t="s">
        <v>12</v>
      </c>
      <c r="C13" s="32">
        <v>732</v>
      </c>
    </row>
    <row r="14" spans="2:14" s="4" customFormat="1" ht="14.25">
      <c r="C14" s="17"/>
    </row>
    <row r="15" spans="2:14" s="4" customFormat="1" ht="46.5" customHeight="1" thickBot="1">
      <c r="B15" s="106" t="s">
        <v>45</v>
      </c>
      <c r="C15" s="107"/>
      <c r="D15" s="107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27" customHeight="1" thickBot="1">
      <c r="B16" s="66" t="s">
        <v>76</v>
      </c>
      <c r="C16" s="72" t="s">
        <v>128</v>
      </c>
      <c r="D16" s="27" t="s">
        <v>129</v>
      </c>
    </row>
    <row r="17" spans="1:1024" s="4" customFormat="1" thickBot="1">
      <c r="B17" s="15" t="s">
        <v>12</v>
      </c>
      <c r="C17" s="51">
        <v>509911.53</v>
      </c>
      <c r="D17" s="40">
        <v>404</v>
      </c>
      <c r="P17" s="5"/>
    </row>
    <row r="18" spans="1:1024">
      <c r="C18" s="52"/>
    </row>
    <row r="19" spans="1:1024" ht="25.5" customHeight="1">
      <c r="B19" s="109" t="s">
        <v>46</v>
      </c>
      <c r="C19" s="110"/>
      <c r="D19" s="110"/>
      <c r="E19" s="110"/>
      <c r="F19" s="110"/>
      <c r="G19" s="110"/>
      <c r="H19" s="110"/>
      <c r="I19" s="110"/>
      <c r="J19" s="111"/>
      <c r="K19" s="21"/>
      <c r="L19" s="21"/>
      <c r="M19" s="21"/>
      <c r="N19" s="21"/>
    </row>
    <row r="20" spans="1:1024" ht="15.75" customHeight="1" thickBot="1">
      <c r="B20" s="112" t="s">
        <v>84</v>
      </c>
      <c r="C20" s="113"/>
      <c r="D20" s="113"/>
      <c r="E20" s="113"/>
      <c r="F20" s="113"/>
      <c r="G20" s="113"/>
      <c r="H20" s="113"/>
      <c r="I20" s="113"/>
      <c r="J20" s="114"/>
    </row>
    <row r="21" spans="1:1024" s="19" customFormat="1" ht="26.25" thickBot="1">
      <c r="A21" s="18"/>
      <c r="B21" s="24" t="s">
        <v>76</v>
      </c>
      <c r="C21" s="24" t="s">
        <v>29</v>
      </c>
      <c r="D21" s="25" t="s">
        <v>67</v>
      </c>
      <c r="E21" s="25" t="s">
        <v>47</v>
      </c>
      <c r="F21" s="24" t="s">
        <v>31</v>
      </c>
      <c r="G21" s="25" t="s">
        <v>30</v>
      </c>
      <c r="H21" s="25" t="s">
        <v>85</v>
      </c>
      <c r="I21" s="24" t="s">
        <v>68</v>
      </c>
      <c r="J21" s="25" t="s">
        <v>32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</row>
    <row r="22" spans="1:1024" s="4" customFormat="1" thickBot="1">
      <c r="B22" s="15" t="s">
        <v>12</v>
      </c>
      <c r="C22" s="40" t="s">
        <v>86</v>
      </c>
      <c r="D22" s="40" t="s">
        <v>86</v>
      </c>
      <c r="E22" s="40" t="s">
        <v>86</v>
      </c>
      <c r="F22" s="40" t="s">
        <v>86</v>
      </c>
      <c r="G22" s="40" t="s">
        <v>86</v>
      </c>
      <c r="H22" s="40" t="s">
        <v>86</v>
      </c>
      <c r="I22" s="40" t="s">
        <v>86</v>
      </c>
      <c r="J22" s="40">
        <v>10022</v>
      </c>
    </row>
    <row r="24" spans="1:1024" ht="60.75" customHeight="1" thickBot="1">
      <c r="B24" s="106" t="s">
        <v>51</v>
      </c>
      <c r="C24" s="107"/>
      <c r="D24" s="107"/>
      <c r="E24" s="107"/>
      <c r="F24" s="107"/>
      <c r="G24" s="21"/>
      <c r="H24" s="21"/>
      <c r="I24" s="21"/>
      <c r="J24" s="21"/>
      <c r="K24" s="21"/>
      <c r="L24" s="21"/>
      <c r="M24" s="21"/>
      <c r="N24" s="21"/>
    </row>
    <row r="25" spans="1:1024" ht="15" customHeight="1" thickBot="1">
      <c r="B25" s="117" t="s">
        <v>76</v>
      </c>
      <c r="C25" s="119" t="s">
        <v>128</v>
      </c>
      <c r="D25" s="121" t="s">
        <v>129</v>
      </c>
      <c r="E25" s="122"/>
      <c r="F25" s="123"/>
      <c r="G25" s="21"/>
      <c r="H25" s="21"/>
      <c r="I25" s="21"/>
      <c r="J25" s="21"/>
      <c r="K25" s="21"/>
      <c r="L25" s="21"/>
      <c r="M25" s="21"/>
      <c r="N25" s="21"/>
    </row>
    <row r="26" spans="1:1024" ht="27" customHeight="1" thickBot="1">
      <c r="B26" s="118"/>
      <c r="C26" s="120"/>
      <c r="D26" s="24" t="s">
        <v>65</v>
      </c>
      <c r="E26" s="77" t="s">
        <v>66</v>
      </c>
      <c r="F26" s="26" t="s">
        <v>125</v>
      </c>
    </row>
    <row r="27" spans="1:1024" s="4" customFormat="1" thickBot="1">
      <c r="B27" s="15" t="s">
        <v>12</v>
      </c>
      <c r="C27" s="41">
        <v>1614685.6</v>
      </c>
      <c r="D27" s="40" t="s">
        <v>86</v>
      </c>
      <c r="E27" s="40" t="s">
        <v>86</v>
      </c>
      <c r="F27" s="40">
        <v>533</v>
      </c>
    </row>
    <row r="28" spans="1:1024" s="4" customFormat="1" ht="14.25">
      <c r="B28" s="6"/>
      <c r="C28" s="7"/>
      <c r="D28" s="7"/>
      <c r="E28" s="7"/>
    </row>
    <row r="29" spans="1:1024" s="4" customFormat="1" ht="74.25" customHeight="1" thickBot="1">
      <c r="B29" s="104" t="s">
        <v>55</v>
      </c>
      <c r="C29" s="104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024" s="4" customFormat="1" ht="44.25" customHeight="1" thickBot="1">
      <c r="B30" s="66" t="s">
        <v>76</v>
      </c>
      <c r="C30" s="27" t="s">
        <v>128</v>
      </c>
    </row>
    <row r="31" spans="1:1024" s="4" customFormat="1" thickBot="1">
      <c r="B31" s="15" t="s">
        <v>12</v>
      </c>
      <c r="C31" s="53">
        <v>211403.25</v>
      </c>
      <c r="O31" s="5"/>
    </row>
    <row r="32" spans="1:1024" s="4" customFormat="1" ht="14.25">
      <c r="B32" s="6"/>
      <c r="C32" s="7"/>
      <c r="D32" s="7"/>
      <c r="E32" s="7"/>
    </row>
    <row r="33" spans="2:16" s="4" customFormat="1" ht="71.25" customHeight="1" thickBot="1">
      <c r="B33" s="104" t="s">
        <v>118</v>
      </c>
      <c r="C33" s="104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2:16" s="4" customFormat="1" ht="32.25" customHeight="1" thickBot="1">
      <c r="B34" s="67" t="s">
        <v>76</v>
      </c>
      <c r="C34" s="68" t="s">
        <v>128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s="4" customFormat="1" thickBot="1">
      <c r="B35" s="15" t="s">
        <v>12</v>
      </c>
      <c r="C35" s="55" t="s">
        <v>86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s="4" customFormat="1" thickBot="1"/>
    <row r="37" spans="2:16" s="20" customFormat="1" ht="24.95" customHeight="1" thickBot="1">
      <c r="B37" s="103" t="s">
        <v>143</v>
      </c>
      <c r="C37" s="103"/>
      <c r="D37" s="103"/>
      <c r="E37" s="103"/>
    </row>
    <row r="39" spans="2:16" s="4" customFormat="1" ht="51" customHeight="1" thickBot="1">
      <c r="B39" s="105" t="s">
        <v>46</v>
      </c>
      <c r="C39" s="105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3.5" customHeight="1" thickBot="1">
      <c r="B40" s="28" t="s">
        <v>76</v>
      </c>
      <c r="C40" s="28" t="s">
        <v>126</v>
      </c>
      <c r="D40" s="70"/>
    </row>
    <row r="41" spans="2:16" s="4" customFormat="1" thickBot="1">
      <c r="B41" s="15" t="s">
        <v>12</v>
      </c>
      <c r="C41" s="40">
        <v>796</v>
      </c>
    </row>
    <row r="43" spans="2:16" ht="60.75" customHeight="1" thickBot="1">
      <c r="B43" s="106" t="s">
        <v>51</v>
      </c>
      <c r="C43" s="107"/>
      <c r="D43" s="107"/>
      <c r="E43" s="107"/>
      <c r="F43" s="107"/>
      <c r="G43" s="21"/>
      <c r="H43" s="21"/>
      <c r="I43" s="21"/>
      <c r="J43" s="21"/>
      <c r="K43" s="21"/>
      <c r="L43" s="21"/>
      <c r="M43" s="21"/>
      <c r="N43" s="21"/>
    </row>
    <row r="44" spans="2:16" ht="15" customHeight="1" thickBot="1">
      <c r="B44" s="117" t="s">
        <v>76</v>
      </c>
      <c r="C44" s="119" t="s">
        <v>128</v>
      </c>
      <c r="D44" s="121" t="s">
        <v>130</v>
      </c>
      <c r="E44" s="122"/>
      <c r="F44" s="123"/>
      <c r="G44" s="21"/>
      <c r="H44" s="21"/>
      <c r="I44" s="21"/>
      <c r="J44" s="21"/>
      <c r="K44" s="21"/>
      <c r="L44" s="21"/>
      <c r="M44" s="21"/>
      <c r="N44" s="21"/>
    </row>
    <row r="45" spans="2:16" ht="27" customHeight="1" thickBot="1">
      <c r="B45" s="118"/>
      <c r="C45" s="120"/>
      <c r="D45" s="24" t="s">
        <v>65</v>
      </c>
      <c r="E45" s="77" t="s">
        <v>66</v>
      </c>
      <c r="F45" s="26" t="s">
        <v>125</v>
      </c>
    </row>
    <row r="46" spans="2:16" s="4" customFormat="1" thickBot="1">
      <c r="B46" s="15" t="s">
        <v>12</v>
      </c>
      <c r="C46" s="49">
        <v>181868</v>
      </c>
      <c r="D46" s="48" t="s">
        <v>86</v>
      </c>
      <c r="E46" s="48" t="s">
        <v>86</v>
      </c>
      <c r="F46" s="48">
        <v>163</v>
      </c>
    </row>
    <row r="48" spans="2:16" s="4" customFormat="1" ht="74.25" customHeight="1" thickBot="1">
      <c r="B48" s="104" t="s">
        <v>55</v>
      </c>
      <c r="C48" s="104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6" s="4" customFormat="1" ht="44.25" customHeight="1" thickBot="1">
      <c r="B49" s="66" t="s">
        <v>76</v>
      </c>
      <c r="C49" s="27" t="s">
        <v>128</v>
      </c>
    </row>
    <row r="50" spans="1:16" s="4" customFormat="1" thickBot="1">
      <c r="B50" s="15" t="s">
        <v>12</v>
      </c>
      <c r="C50" s="53">
        <v>21369.3</v>
      </c>
      <c r="O50" s="5"/>
    </row>
    <row r="52" spans="1:16" s="4" customFormat="1" ht="75" customHeight="1" thickBot="1">
      <c r="B52" s="104" t="s">
        <v>118</v>
      </c>
      <c r="C52" s="104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s="4" customFormat="1" ht="54.6" customHeight="1" thickBot="1">
      <c r="B53" s="67" t="s">
        <v>76</v>
      </c>
      <c r="C53" s="25" t="s">
        <v>128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s="4" customFormat="1" thickBot="1">
      <c r="B54" s="15" t="s">
        <v>12</v>
      </c>
      <c r="C54" s="49" t="s">
        <v>86</v>
      </c>
    </row>
    <row r="55" spans="1:16" s="4" customFormat="1" thickBot="1"/>
    <row r="56" spans="1:16" s="20" customFormat="1" ht="38.25" customHeight="1" thickBot="1">
      <c r="B56" s="124" t="s">
        <v>131</v>
      </c>
      <c r="C56" s="124"/>
      <c r="D56" s="124"/>
      <c r="E56" s="124"/>
    </row>
    <row r="58" spans="1:16" s="4" customFormat="1" ht="30.75" customHeight="1" thickBot="1">
      <c r="A58" s="9"/>
      <c r="B58" s="108" t="s">
        <v>77</v>
      </c>
      <c r="C58" s="108"/>
    </row>
    <row r="59" spans="1:16" s="4" customFormat="1">
      <c r="A59" s="9"/>
      <c r="B59" s="11" t="s">
        <v>78</v>
      </c>
      <c r="C59" s="29" t="s">
        <v>86</v>
      </c>
      <c r="D59" s="9"/>
    </row>
    <row r="60" spans="1:16" s="4" customFormat="1" ht="15.75" thickBot="1">
      <c r="A60" s="9"/>
      <c r="B60" s="16" t="s">
        <v>79</v>
      </c>
      <c r="C60" s="31" t="s">
        <v>86</v>
      </c>
      <c r="D60" s="9"/>
    </row>
    <row r="61" spans="1:16" s="4" customFormat="1" ht="15.75" thickBot="1">
      <c r="A61" s="9"/>
      <c r="B61" s="15" t="s">
        <v>32</v>
      </c>
      <c r="C61" s="40" t="s">
        <v>86</v>
      </c>
      <c r="D61" s="9"/>
    </row>
    <row r="62" spans="1:16" s="4" customFormat="1">
      <c r="A62" s="9"/>
      <c r="B62" s="9"/>
      <c r="C62" s="9"/>
      <c r="D62" s="9"/>
    </row>
    <row r="63" spans="1:16" s="4" customFormat="1" ht="40.5" customHeight="1" thickBot="1">
      <c r="A63" s="9"/>
      <c r="B63" s="108" t="s">
        <v>83</v>
      </c>
      <c r="C63" s="108"/>
    </row>
    <row r="64" spans="1:16" s="4" customFormat="1" ht="14.25">
      <c r="B64" s="11" t="s">
        <v>78</v>
      </c>
      <c r="C64" s="29" t="s">
        <v>86</v>
      </c>
    </row>
    <row r="65" spans="2:3" s="4" customFormat="1" thickBot="1">
      <c r="B65" s="16" t="s">
        <v>79</v>
      </c>
      <c r="C65" s="31" t="s">
        <v>86</v>
      </c>
    </row>
    <row r="66" spans="2:3" s="4" customFormat="1" thickBot="1">
      <c r="B66" s="15" t="s">
        <v>32</v>
      </c>
      <c r="C66" s="40" t="s">
        <v>86</v>
      </c>
    </row>
  </sheetData>
  <mergeCells count="23">
    <mergeCell ref="B19:J19"/>
    <mergeCell ref="B20:J20"/>
    <mergeCell ref="B24:F24"/>
    <mergeCell ref="B25:B26"/>
    <mergeCell ref="B5:E5"/>
    <mergeCell ref="B7:C7"/>
    <mergeCell ref="B11:C11"/>
    <mergeCell ref="B15:D15"/>
    <mergeCell ref="C25:C26"/>
    <mergeCell ref="D25:F25"/>
    <mergeCell ref="B33:C33"/>
    <mergeCell ref="B29:C29"/>
    <mergeCell ref="B63:C63"/>
    <mergeCell ref="B48:C48"/>
    <mergeCell ref="B37:E37"/>
    <mergeCell ref="B39:C39"/>
    <mergeCell ref="B52:C52"/>
    <mergeCell ref="B56:E56"/>
    <mergeCell ref="B58:C58"/>
    <mergeCell ref="B43:F43"/>
    <mergeCell ref="B44:B45"/>
    <mergeCell ref="C44:C45"/>
    <mergeCell ref="D44:F4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033BA-B5BE-45BA-B98A-C0AC6682D2BA}">
  <dimension ref="A1:AMJ203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8.710937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92</v>
      </c>
      <c r="C9" s="33">
        <v>114385</v>
      </c>
    </row>
    <row r="10" spans="2:14" ht="15" customHeight="1">
      <c r="B10" s="11" t="s">
        <v>22</v>
      </c>
      <c r="C10" s="34">
        <v>7369</v>
      </c>
    </row>
    <row r="11" spans="2:14" ht="15" customHeight="1">
      <c r="B11" s="11" t="s">
        <v>14</v>
      </c>
      <c r="C11" s="34">
        <v>18610</v>
      </c>
    </row>
    <row r="12" spans="2:14" ht="15" customHeight="1">
      <c r="B12" s="12" t="s">
        <v>23</v>
      </c>
      <c r="C12" s="34">
        <v>7827</v>
      </c>
    </row>
    <row r="13" spans="2:14" ht="15" customHeight="1">
      <c r="B13" s="13" t="s">
        <v>15</v>
      </c>
      <c r="C13" s="35">
        <v>11181</v>
      </c>
    </row>
    <row r="14" spans="2:14" ht="15" customHeight="1">
      <c r="B14" s="11" t="s">
        <v>16</v>
      </c>
      <c r="C14" s="36">
        <v>4404</v>
      </c>
    </row>
    <row r="15" spans="2:14" ht="15" customHeight="1">
      <c r="B15" s="11" t="s">
        <v>17</v>
      </c>
      <c r="C15" s="34">
        <v>5374</v>
      </c>
    </row>
    <row r="16" spans="2:14" ht="15" customHeight="1">
      <c r="B16" s="11" t="s">
        <v>18</v>
      </c>
      <c r="C16" s="34">
        <v>5652</v>
      </c>
    </row>
    <row r="17" spans="2:14" ht="15" customHeight="1">
      <c r="B17" s="11" t="s">
        <v>24</v>
      </c>
      <c r="C17" s="34">
        <v>9318</v>
      </c>
    </row>
    <row r="18" spans="2:14" s="4" customFormat="1" ht="25.5">
      <c r="B18" s="11" t="s">
        <v>144</v>
      </c>
      <c r="C18" s="36">
        <v>7379</v>
      </c>
    </row>
    <row r="19" spans="2:14" s="4" customFormat="1" ht="15" customHeight="1">
      <c r="B19" s="11" t="s">
        <v>19</v>
      </c>
      <c r="C19" s="34">
        <v>15113</v>
      </c>
    </row>
    <row r="20" spans="2:14" s="4" customFormat="1" ht="15" customHeight="1">
      <c r="B20" s="11" t="s">
        <v>20</v>
      </c>
      <c r="C20" s="34">
        <v>7571</v>
      </c>
    </row>
    <row r="21" spans="2:14" s="4" customFormat="1" ht="15" customHeight="1">
      <c r="B21" s="12" t="s">
        <v>21</v>
      </c>
      <c r="C21" s="34">
        <v>4653</v>
      </c>
    </row>
    <row r="22" spans="2:14" s="4" customFormat="1" ht="15" customHeight="1" thickBot="1">
      <c r="B22" s="16" t="s">
        <v>25</v>
      </c>
      <c r="C22" s="34">
        <v>3463</v>
      </c>
    </row>
    <row r="23" spans="2:14" s="4" customFormat="1" ht="15" customHeight="1" thickBot="1">
      <c r="B23" s="59" t="s">
        <v>9</v>
      </c>
      <c r="C23" s="32">
        <f>SUM(C9:C22)</f>
        <v>222299</v>
      </c>
    </row>
    <row r="24" spans="2:14" s="4" customFormat="1" ht="14.25" customHeight="1">
      <c r="B24" s="127" t="s">
        <v>91</v>
      </c>
      <c r="C24" s="127"/>
      <c r="D24" s="57"/>
      <c r="E24" s="57"/>
      <c r="F24" s="57"/>
      <c r="G24" s="57"/>
      <c r="H24" s="57"/>
      <c r="I24" s="57"/>
      <c r="J24" s="57"/>
      <c r="K24" s="57"/>
      <c r="L24" s="57"/>
    </row>
    <row r="25" spans="2:14" s="4" customFormat="1" ht="14.25" customHeight="1">
      <c r="B25" s="57"/>
      <c r="C25" s="58"/>
      <c r="D25" s="57"/>
      <c r="E25" s="57"/>
      <c r="F25" s="57"/>
      <c r="G25" s="57"/>
      <c r="H25" s="57"/>
      <c r="I25" s="57"/>
      <c r="J25" s="57"/>
      <c r="K25" s="57"/>
      <c r="L25" s="57"/>
    </row>
    <row r="26" spans="2:14" s="4" customFormat="1" ht="31.5" customHeight="1" thickBot="1">
      <c r="B26" s="104" t="s">
        <v>44</v>
      </c>
      <c r="C26" s="105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2:14" s="4" customFormat="1" ht="30.75" customHeight="1" thickBot="1">
      <c r="B27" s="66" t="s">
        <v>76</v>
      </c>
      <c r="C27" s="27" t="s">
        <v>127</v>
      </c>
    </row>
    <row r="28" spans="2:14" s="4" customFormat="1" ht="14.25">
      <c r="B28" s="23" t="s">
        <v>92</v>
      </c>
      <c r="C28" s="33">
        <v>18982</v>
      </c>
    </row>
    <row r="29" spans="2:14" s="4" customFormat="1" ht="14.25">
      <c r="B29" s="11" t="s">
        <v>22</v>
      </c>
      <c r="C29" s="34">
        <v>1808</v>
      </c>
    </row>
    <row r="30" spans="2:14" s="4" customFormat="1" ht="14.25">
      <c r="B30" s="11" t="s">
        <v>14</v>
      </c>
      <c r="C30" s="34">
        <v>5004</v>
      </c>
    </row>
    <row r="31" spans="2:14" s="4" customFormat="1" ht="14.25">
      <c r="B31" s="12" t="s">
        <v>23</v>
      </c>
      <c r="C31" s="34">
        <v>2556</v>
      </c>
    </row>
    <row r="32" spans="2:14" s="4" customFormat="1" ht="14.25">
      <c r="B32" s="13" t="s">
        <v>15</v>
      </c>
      <c r="C32" s="35">
        <v>2358</v>
      </c>
    </row>
    <row r="33" spans="2:14" s="4" customFormat="1" ht="14.25">
      <c r="B33" s="11" t="s">
        <v>16</v>
      </c>
      <c r="C33" s="36">
        <v>1212</v>
      </c>
    </row>
    <row r="34" spans="2:14" s="4" customFormat="1" ht="14.25">
      <c r="B34" s="11" t="s">
        <v>17</v>
      </c>
      <c r="C34" s="34">
        <v>1465</v>
      </c>
    </row>
    <row r="35" spans="2:14" s="4" customFormat="1" ht="14.25">
      <c r="B35" s="11" t="s">
        <v>18</v>
      </c>
      <c r="C35" s="34">
        <v>1617</v>
      </c>
    </row>
    <row r="36" spans="2:14" s="4" customFormat="1" ht="14.25">
      <c r="B36" s="11" t="s">
        <v>24</v>
      </c>
      <c r="C36" s="34">
        <v>1847</v>
      </c>
    </row>
    <row r="37" spans="2:14" s="4" customFormat="1" ht="25.5">
      <c r="B37" s="11" t="s">
        <v>144</v>
      </c>
      <c r="C37" s="36">
        <v>1737</v>
      </c>
    </row>
    <row r="38" spans="2:14" s="4" customFormat="1" ht="14.25">
      <c r="B38" s="12" t="s">
        <v>19</v>
      </c>
      <c r="C38" s="34">
        <v>3659</v>
      </c>
    </row>
    <row r="39" spans="2:14" s="4" customFormat="1" ht="14.25">
      <c r="B39" s="11" t="s">
        <v>20</v>
      </c>
      <c r="C39" s="34">
        <v>1972</v>
      </c>
    </row>
    <row r="40" spans="2:14" s="4" customFormat="1" ht="14.25">
      <c r="B40" s="12" t="s">
        <v>21</v>
      </c>
      <c r="C40" s="34">
        <v>1456</v>
      </c>
    </row>
    <row r="41" spans="2:14" s="4" customFormat="1" thickBot="1">
      <c r="B41" s="13" t="s">
        <v>25</v>
      </c>
      <c r="C41" s="34">
        <v>1095</v>
      </c>
    </row>
    <row r="42" spans="2:14" s="4" customFormat="1" thickBot="1">
      <c r="B42" s="14" t="s">
        <v>9</v>
      </c>
      <c r="C42" s="32">
        <f>SUM(C28:C41)</f>
        <v>46768</v>
      </c>
    </row>
    <row r="43" spans="2:14" s="4" customFormat="1" ht="14.25">
      <c r="C43" s="17"/>
    </row>
    <row r="44" spans="2:14" s="4" customFormat="1" ht="46.5" customHeight="1" thickBot="1">
      <c r="B44" s="106" t="s">
        <v>45</v>
      </c>
      <c r="C44" s="107"/>
      <c r="D44" s="107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27" customHeight="1" thickBot="1">
      <c r="B45" s="66" t="s">
        <v>76</v>
      </c>
      <c r="C45" s="27" t="s">
        <v>128</v>
      </c>
      <c r="D45" s="27" t="s">
        <v>129</v>
      </c>
    </row>
    <row r="46" spans="2:14" s="4" customFormat="1" ht="14.25">
      <c r="B46" s="23" t="s">
        <v>92</v>
      </c>
      <c r="C46" s="37">
        <v>4263046.3600000003</v>
      </c>
      <c r="D46" s="35">
        <v>1743</v>
      </c>
    </row>
    <row r="47" spans="2:14" s="4" customFormat="1" ht="14.25">
      <c r="B47" s="11" t="s">
        <v>22</v>
      </c>
      <c r="C47" s="38">
        <v>391194.38</v>
      </c>
      <c r="D47" s="34">
        <v>92</v>
      </c>
    </row>
    <row r="48" spans="2:14" s="4" customFormat="1" ht="14.25">
      <c r="B48" s="11" t="s">
        <v>14</v>
      </c>
      <c r="C48" s="38">
        <v>926001.16</v>
      </c>
      <c r="D48" s="34">
        <v>421</v>
      </c>
    </row>
    <row r="49" spans="1:1024" s="4" customFormat="1" ht="14.25">
      <c r="B49" s="12" t="s">
        <v>23</v>
      </c>
      <c r="C49" s="38">
        <v>483121.58</v>
      </c>
      <c r="D49" s="34">
        <v>225</v>
      </c>
    </row>
    <row r="50" spans="1:1024" s="4" customFormat="1" ht="14.25">
      <c r="B50" s="13" t="s">
        <v>15</v>
      </c>
      <c r="C50" s="37">
        <v>467547.67</v>
      </c>
      <c r="D50" s="35">
        <v>275</v>
      </c>
    </row>
    <row r="51" spans="1:1024" s="4" customFormat="1" ht="14.25">
      <c r="B51" s="11" t="s">
        <v>16</v>
      </c>
      <c r="C51" s="39">
        <v>218215.55</v>
      </c>
      <c r="D51" s="36">
        <v>106</v>
      </c>
    </row>
    <row r="52" spans="1:1024" s="4" customFormat="1" ht="14.25">
      <c r="B52" s="11" t="s">
        <v>17</v>
      </c>
      <c r="C52" s="38">
        <v>280452.23</v>
      </c>
      <c r="D52" s="34">
        <v>160</v>
      </c>
    </row>
    <row r="53" spans="1:1024" s="4" customFormat="1" ht="14.25">
      <c r="B53" s="11" t="s">
        <v>18</v>
      </c>
      <c r="C53" s="38">
        <v>313323.18</v>
      </c>
      <c r="D53" s="34">
        <v>347</v>
      </c>
    </row>
    <row r="54" spans="1:1024" s="4" customFormat="1" ht="14.25">
      <c r="B54" s="11" t="s">
        <v>24</v>
      </c>
      <c r="C54" s="38">
        <v>386541.64</v>
      </c>
      <c r="D54" s="34">
        <v>20</v>
      </c>
    </row>
    <row r="55" spans="1:1024" s="4" customFormat="1" ht="25.5">
      <c r="B55" s="12" t="s">
        <v>144</v>
      </c>
      <c r="C55" s="39">
        <v>349004.46</v>
      </c>
      <c r="D55" s="36">
        <v>131</v>
      </c>
    </row>
    <row r="56" spans="1:1024" s="4" customFormat="1" ht="14.25">
      <c r="B56" s="11" t="s">
        <v>19</v>
      </c>
      <c r="C56" s="38">
        <v>700290.97</v>
      </c>
      <c r="D56" s="34">
        <v>337</v>
      </c>
    </row>
    <row r="57" spans="1:1024" s="4" customFormat="1" ht="14.25">
      <c r="B57" s="12" t="s">
        <v>20</v>
      </c>
      <c r="C57" s="38">
        <v>376327.99</v>
      </c>
      <c r="D57" s="34">
        <v>213</v>
      </c>
    </row>
    <row r="58" spans="1:1024" s="4" customFormat="1" ht="14.25">
      <c r="B58" s="11" t="s">
        <v>21</v>
      </c>
      <c r="C58" s="39">
        <v>280413.82</v>
      </c>
      <c r="D58" s="36">
        <v>737</v>
      </c>
    </row>
    <row r="59" spans="1:1024" s="4" customFormat="1" thickBot="1">
      <c r="B59" s="16" t="s">
        <v>25</v>
      </c>
      <c r="C59" s="42">
        <v>201171.77</v>
      </c>
      <c r="D59" s="34">
        <v>68</v>
      </c>
      <c r="P59" s="5"/>
    </row>
    <row r="60" spans="1:1024" s="4" customFormat="1" thickBot="1">
      <c r="B60" s="15" t="s">
        <v>9</v>
      </c>
      <c r="C60" s="53">
        <f>SUM(C46:C59)</f>
        <v>9636652.7599999998</v>
      </c>
      <c r="D60" s="40">
        <f>SUM(D46:D59)</f>
        <v>4875</v>
      </c>
      <c r="P60" s="5"/>
    </row>
    <row r="62" spans="1:1024" ht="25.5" customHeight="1">
      <c r="B62" s="109" t="s">
        <v>46</v>
      </c>
      <c r="C62" s="110"/>
      <c r="D62" s="110"/>
      <c r="E62" s="110"/>
      <c r="F62" s="110"/>
      <c r="G62" s="110"/>
      <c r="H62" s="110"/>
      <c r="I62" s="110"/>
      <c r="J62" s="111"/>
      <c r="K62" s="21"/>
      <c r="L62" s="21"/>
      <c r="M62" s="21"/>
      <c r="N62" s="21"/>
    </row>
    <row r="63" spans="1:1024" ht="15.75" customHeight="1" thickBot="1">
      <c r="B63" s="112" t="s">
        <v>84</v>
      </c>
      <c r="C63" s="113"/>
      <c r="D63" s="113"/>
      <c r="E63" s="113"/>
      <c r="F63" s="113"/>
      <c r="G63" s="113"/>
      <c r="H63" s="113"/>
      <c r="I63" s="113"/>
      <c r="J63" s="114"/>
    </row>
    <row r="64" spans="1:1024" s="19" customFormat="1" ht="26.25" thickBot="1">
      <c r="A64" s="18"/>
      <c r="B64" s="24" t="s">
        <v>76</v>
      </c>
      <c r="C64" s="24" t="s">
        <v>29</v>
      </c>
      <c r="D64" s="25" t="s">
        <v>67</v>
      </c>
      <c r="E64" s="25" t="s">
        <v>47</v>
      </c>
      <c r="F64" s="24" t="s">
        <v>31</v>
      </c>
      <c r="G64" s="25" t="s">
        <v>30</v>
      </c>
      <c r="H64" s="25" t="s">
        <v>85</v>
      </c>
      <c r="I64" s="24" t="s">
        <v>68</v>
      </c>
      <c r="J64" s="25" t="s">
        <v>32</v>
      </c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</row>
    <row r="65" spans="2:10">
      <c r="B65" s="11" t="s">
        <v>92</v>
      </c>
      <c r="C65" s="35">
        <v>21098</v>
      </c>
      <c r="D65" s="35">
        <v>7081</v>
      </c>
      <c r="E65" s="35" t="s">
        <v>86</v>
      </c>
      <c r="F65" s="35">
        <v>72839</v>
      </c>
      <c r="G65" s="35">
        <v>3658</v>
      </c>
      <c r="H65" s="35">
        <v>984</v>
      </c>
      <c r="I65" s="35" t="s">
        <v>86</v>
      </c>
      <c r="J65" s="30">
        <f>SUM(C65:H65)</f>
        <v>105660</v>
      </c>
    </row>
    <row r="66" spans="2:10" s="4" customFormat="1" ht="14.25">
      <c r="B66" s="11" t="s">
        <v>22</v>
      </c>
      <c r="C66" s="34">
        <v>1107</v>
      </c>
      <c r="D66" s="34">
        <v>1712</v>
      </c>
      <c r="E66" s="35" t="s">
        <v>86</v>
      </c>
      <c r="F66" s="34">
        <v>3104</v>
      </c>
      <c r="G66" s="34">
        <v>163</v>
      </c>
      <c r="H66" s="34">
        <v>2</v>
      </c>
      <c r="I66" s="35" t="s">
        <v>86</v>
      </c>
      <c r="J66" s="30">
        <f t="shared" ref="J66:J78" si="0">SUM(C66:H66)</f>
        <v>6088</v>
      </c>
    </row>
    <row r="67" spans="2:10" s="4" customFormat="1" ht="14.25">
      <c r="B67" s="12" t="s">
        <v>14</v>
      </c>
      <c r="C67" s="34">
        <v>3354</v>
      </c>
      <c r="D67" s="34">
        <v>669</v>
      </c>
      <c r="E67" s="35" t="s">
        <v>86</v>
      </c>
      <c r="F67" s="34">
        <v>12070</v>
      </c>
      <c r="G67" s="34">
        <v>472</v>
      </c>
      <c r="H67" s="34">
        <v>36</v>
      </c>
      <c r="I67" s="35" t="s">
        <v>86</v>
      </c>
      <c r="J67" s="30">
        <f t="shared" si="0"/>
        <v>16601</v>
      </c>
    </row>
    <row r="68" spans="2:10" s="4" customFormat="1" ht="14.25">
      <c r="B68" s="13" t="s">
        <v>23</v>
      </c>
      <c r="C68" s="34">
        <v>3527</v>
      </c>
      <c r="D68" s="34">
        <v>151</v>
      </c>
      <c r="E68" s="35" t="s">
        <v>86</v>
      </c>
      <c r="F68" s="34">
        <v>6182</v>
      </c>
      <c r="G68" s="34">
        <v>247</v>
      </c>
      <c r="H68" s="34">
        <v>30</v>
      </c>
      <c r="I68" s="35" t="s">
        <v>86</v>
      </c>
      <c r="J68" s="30">
        <f t="shared" si="0"/>
        <v>10137</v>
      </c>
    </row>
    <row r="69" spans="2:10" s="4" customFormat="1" ht="14.25">
      <c r="B69" s="11" t="s">
        <v>15</v>
      </c>
      <c r="C69" s="35">
        <v>3231</v>
      </c>
      <c r="D69" s="35">
        <v>213</v>
      </c>
      <c r="E69" s="35" t="s">
        <v>86</v>
      </c>
      <c r="F69" s="35">
        <v>7728</v>
      </c>
      <c r="G69" s="35">
        <v>404</v>
      </c>
      <c r="H69" s="35">
        <v>15</v>
      </c>
      <c r="I69" s="35" t="s">
        <v>86</v>
      </c>
      <c r="J69" s="30">
        <f t="shared" si="0"/>
        <v>11591</v>
      </c>
    </row>
    <row r="70" spans="2:10" s="4" customFormat="1" ht="14.25">
      <c r="B70" s="11" t="s">
        <v>16</v>
      </c>
      <c r="C70" s="36">
        <v>1481</v>
      </c>
      <c r="D70" s="36">
        <v>185</v>
      </c>
      <c r="E70" s="35" t="s">
        <v>86</v>
      </c>
      <c r="F70" s="36">
        <v>2952</v>
      </c>
      <c r="G70" s="36">
        <v>186</v>
      </c>
      <c r="H70" s="36">
        <v>12</v>
      </c>
      <c r="I70" s="35" t="s">
        <v>86</v>
      </c>
      <c r="J70" s="30">
        <f t="shared" si="0"/>
        <v>4816</v>
      </c>
    </row>
    <row r="71" spans="2:10" s="4" customFormat="1" ht="14.25">
      <c r="B71" s="11" t="s">
        <v>17</v>
      </c>
      <c r="C71" s="34">
        <v>2025</v>
      </c>
      <c r="D71" s="34">
        <v>186</v>
      </c>
      <c r="E71" s="35" t="s">
        <v>86</v>
      </c>
      <c r="F71" s="34">
        <v>4659</v>
      </c>
      <c r="G71" s="34">
        <v>333</v>
      </c>
      <c r="H71" s="34">
        <v>19</v>
      </c>
      <c r="I71" s="35" t="s">
        <v>86</v>
      </c>
      <c r="J71" s="30">
        <f t="shared" si="0"/>
        <v>7222</v>
      </c>
    </row>
    <row r="72" spans="2:10" s="4" customFormat="1" ht="14.25">
      <c r="B72" s="11" t="s">
        <v>18</v>
      </c>
      <c r="C72" s="34">
        <v>1289</v>
      </c>
      <c r="D72" s="34">
        <v>174</v>
      </c>
      <c r="E72" s="35" t="s">
        <v>86</v>
      </c>
      <c r="F72" s="34">
        <v>4066</v>
      </c>
      <c r="G72" s="34">
        <v>133</v>
      </c>
      <c r="H72" s="34">
        <v>10</v>
      </c>
      <c r="I72" s="35" t="s">
        <v>86</v>
      </c>
      <c r="J72" s="30">
        <f t="shared" si="0"/>
        <v>5672</v>
      </c>
    </row>
    <row r="73" spans="2:10" s="4" customFormat="1" ht="14.25">
      <c r="B73" s="12" t="s">
        <v>24</v>
      </c>
      <c r="C73" s="34">
        <v>3840</v>
      </c>
      <c r="D73" s="34">
        <v>316</v>
      </c>
      <c r="E73" s="35" t="s">
        <v>86</v>
      </c>
      <c r="F73" s="34">
        <v>7365</v>
      </c>
      <c r="G73" s="34">
        <v>368</v>
      </c>
      <c r="H73" s="34">
        <v>32</v>
      </c>
      <c r="I73" s="35" t="s">
        <v>86</v>
      </c>
      <c r="J73" s="30">
        <f t="shared" si="0"/>
        <v>11921</v>
      </c>
    </row>
    <row r="74" spans="2:10" s="4" customFormat="1" ht="25.5">
      <c r="B74" s="11" t="s">
        <v>144</v>
      </c>
      <c r="C74" s="36">
        <v>2280</v>
      </c>
      <c r="D74" s="36">
        <v>207</v>
      </c>
      <c r="E74" s="35" t="s">
        <v>86</v>
      </c>
      <c r="F74" s="36">
        <v>5891</v>
      </c>
      <c r="G74" s="36">
        <v>66</v>
      </c>
      <c r="H74" s="36">
        <v>20</v>
      </c>
      <c r="I74" s="35" t="s">
        <v>86</v>
      </c>
      <c r="J74" s="30">
        <f t="shared" si="0"/>
        <v>8464</v>
      </c>
    </row>
    <row r="75" spans="2:10" s="4" customFormat="1" ht="14.25">
      <c r="B75" s="13" t="s">
        <v>19</v>
      </c>
      <c r="C75" s="34">
        <v>2700</v>
      </c>
      <c r="D75" s="34">
        <v>243</v>
      </c>
      <c r="E75" s="35" t="s">
        <v>86</v>
      </c>
      <c r="F75" s="34">
        <v>10393</v>
      </c>
      <c r="G75" s="34">
        <v>393</v>
      </c>
      <c r="H75" s="34">
        <v>55</v>
      </c>
      <c r="I75" s="35" t="s">
        <v>86</v>
      </c>
      <c r="J75" s="30">
        <f t="shared" si="0"/>
        <v>13784</v>
      </c>
    </row>
    <row r="76" spans="2:10" s="4" customFormat="1" ht="14.25">
      <c r="B76" s="13" t="s">
        <v>20</v>
      </c>
      <c r="C76" s="34">
        <v>3373</v>
      </c>
      <c r="D76" s="34">
        <v>266</v>
      </c>
      <c r="E76" s="35" t="s">
        <v>86</v>
      </c>
      <c r="F76" s="34">
        <v>6270</v>
      </c>
      <c r="G76" s="34">
        <v>375</v>
      </c>
      <c r="H76" s="34">
        <v>57</v>
      </c>
      <c r="I76" s="35" t="s">
        <v>86</v>
      </c>
      <c r="J76" s="30">
        <f t="shared" si="0"/>
        <v>10341</v>
      </c>
    </row>
    <row r="77" spans="2:10" s="4" customFormat="1" ht="14.25">
      <c r="B77" s="13" t="s">
        <v>21</v>
      </c>
      <c r="C77" s="36">
        <v>837</v>
      </c>
      <c r="D77" s="36">
        <v>159</v>
      </c>
      <c r="E77" s="35" t="s">
        <v>86</v>
      </c>
      <c r="F77" s="36">
        <v>3517</v>
      </c>
      <c r="G77" s="36">
        <v>134</v>
      </c>
      <c r="H77" s="36">
        <v>12</v>
      </c>
      <c r="I77" s="35" t="s">
        <v>86</v>
      </c>
      <c r="J77" s="30">
        <f t="shared" si="0"/>
        <v>4659</v>
      </c>
    </row>
    <row r="78" spans="2:10" s="4" customFormat="1" thickBot="1">
      <c r="B78" s="13" t="s">
        <v>25</v>
      </c>
      <c r="C78" s="34">
        <v>946</v>
      </c>
      <c r="D78" s="34">
        <v>118</v>
      </c>
      <c r="E78" s="35" t="s">
        <v>86</v>
      </c>
      <c r="F78" s="34">
        <v>2707</v>
      </c>
      <c r="G78" s="34">
        <v>141</v>
      </c>
      <c r="H78" s="34">
        <v>6</v>
      </c>
      <c r="I78" s="35" t="s">
        <v>86</v>
      </c>
      <c r="J78" s="30">
        <f t="shared" si="0"/>
        <v>3918</v>
      </c>
    </row>
    <row r="79" spans="2:10" s="4" customFormat="1" thickBot="1">
      <c r="B79" s="14" t="s">
        <v>9</v>
      </c>
      <c r="C79" s="40">
        <f t="shared" ref="C79:J79" si="1">SUM(C65:C78)</f>
        <v>51088</v>
      </c>
      <c r="D79" s="40">
        <f t="shared" si="1"/>
        <v>11680</v>
      </c>
      <c r="E79" s="40" t="s">
        <v>86</v>
      </c>
      <c r="F79" s="40">
        <f t="shared" si="1"/>
        <v>149743</v>
      </c>
      <c r="G79" s="40">
        <f t="shared" si="1"/>
        <v>7073</v>
      </c>
      <c r="H79" s="40">
        <f t="shared" si="1"/>
        <v>1290</v>
      </c>
      <c r="I79" s="40" t="s">
        <v>86</v>
      </c>
      <c r="J79" s="40">
        <f t="shared" si="1"/>
        <v>220874</v>
      </c>
    </row>
    <row r="81" spans="2:14" ht="60.75" customHeight="1" thickBot="1">
      <c r="B81" s="106" t="s">
        <v>51</v>
      </c>
      <c r="C81" s="107"/>
      <c r="D81" s="107"/>
      <c r="E81" s="107"/>
      <c r="F81" s="107"/>
      <c r="G81" s="21"/>
      <c r="H81" s="21"/>
      <c r="I81" s="21"/>
      <c r="J81" s="21"/>
      <c r="K81" s="21"/>
      <c r="L81" s="21"/>
      <c r="M81" s="21"/>
      <c r="N81" s="21"/>
    </row>
    <row r="82" spans="2:14" ht="15" customHeight="1" thickBot="1">
      <c r="B82" s="117" t="s">
        <v>76</v>
      </c>
      <c r="C82" s="119" t="s">
        <v>128</v>
      </c>
      <c r="D82" s="121" t="s">
        <v>129</v>
      </c>
      <c r="E82" s="122"/>
      <c r="F82" s="123"/>
      <c r="G82" s="21"/>
      <c r="H82" s="21"/>
      <c r="I82" s="21"/>
      <c r="J82" s="21"/>
      <c r="K82" s="21"/>
      <c r="L82" s="21"/>
      <c r="M82" s="21"/>
      <c r="N82" s="21"/>
    </row>
    <row r="83" spans="2:14" ht="27" customHeight="1" thickBot="1">
      <c r="B83" s="118"/>
      <c r="C83" s="120"/>
      <c r="D83" s="24" t="s">
        <v>65</v>
      </c>
      <c r="E83" s="77" t="s">
        <v>66</v>
      </c>
      <c r="F83" s="26" t="s">
        <v>125</v>
      </c>
    </row>
    <row r="84" spans="2:14" s="4" customFormat="1" ht="14.25">
      <c r="B84" s="23" t="s">
        <v>92</v>
      </c>
      <c r="C84" s="84">
        <v>21682818.170000002</v>
      </c>
      <c r="D84" s="30" t="s">
        <v>86</v>
      </c>
      <c r="E84" s="30" t="s">
        <v>86</v>
      </c>
      <c r="F84" s="78">
        <v>3254</v>
      </c>
    </row>
    <row r="85" spans="2:14" s="4" customFormat="1" ht="14.25">
      <c r="B85" s="11" t="s">
        <v>22</v>
      </c>
      <c r="C85" s="85">
        <v>1169710.8799999999</v>
      </c>
      <c r="D85" s="30" t="s">
        <v>86</v>
      </c>
      <c r="E85" s="30" t="s">
        <v>86</v>
      </c>
      <c r="F85" s="29">
        <v>109</v>
      </c>
    </row>
    <row r="86" spans="2:14" s="4" customFormat="1" ht="14.25">
      <c r="B86" s="11" t="s">
        <v>14</v>
      </c>
      <c r="C86" s="85">
        <v>3571846.92</v>
      </c>
      <c r="D86" s="30" t="s">
        <v>86</v>
      </c>
      <c r="E86" s="30" t="s">
        <v>86</v>
      </c>
      <c r="F86" s="29">
        <v>523</v>
      </c>
    </row>
    <row r="87" spans="2:14" s="4" customFormat="1" ht="14.25">
      <c r="B87" s="12" t="s">
        <v>23</v>
      </c>
      <c r="C87" s="85">
        <v>2220559.46</v>
      </c>
      <c r="D87" s="30" t="s">
        <v>86</v>
      </c>
      <c r="E87" s="30" t="s">
        <v>86</v>
      </c>
      <c r="F87" s="29">
        <v>290</v>
      </c>
    </row>
    <row r="88" spans="2:14" s="4" customFormat="1" ht="14.25">
      <c r="B88" s="13" t="s">
        <v>15</v>
      </c>
      <c r="C88" s="86">
        <v>2586522.25</v>
      </c>
      <c r="D88" s="30" t="s">
        <v>86</v>
      </c>
      <c r="E88" s="30" t="s">
        <v>86</v>
      </c>
      <c r="F88" s="30">
        <v>337</v>
      </c>
    </row>
    <row r="89" spans="2:14" s="4" customFormat="1" ht="14.25">
      <c r="B89" s="11" t="s">
        <v>16</v>
      </c>
      <c r="C89" s="87">
        <v>1062311.28</v>
      </c>
      <c r="D89" s="30" t="s">
        <v>86</v>
      </c>
      <c r="E89" s="30" t="s">
        <v>86</v>
      </c>
      <c r="F89" s="31">
        <v>135</v>
      </c>
    </row>
    <row r="90" spans="2:14" s="4" customFormat="1" ht="14.25">
      <c r="B90" s="11" t="s">
        <v>17</v>
      </c>
      <c r="C90" s="85">
        <v>1535490.43</v>
      </c>
      <c r="D90" s="30" t="s">
        <v>86</v>
      </c>
      <c r="E90" s="30" t="s">
        <v>86</v>
      </c>
      <c r="F90" s="29">
        <v>208</v>
      </c>
    </row>
    <row r="91" spans="2:14" s="4" customFormat="1" ht="14.25">
      <c r="B91" s="11" t="s">
        <v>18</v>
      </c>
      <c r="C91" s="85">
        <v>1297257.1499999999</v>
      </c>
      <c r="D91" s="30" t="s">
        <v>86</v>
      </c>
      <c r="E91" s="30" t="s">
        <v>86</v>
      </c>
      <c r="F91" s="29">
        <v>183</v>
      </c>
    </row>
    <row r="92" spans="2:14" s="4" customFormat="1" ht="14.25">
      <c r="B92" s="11" t="s">
        <v>24</v>
      </c>
      <c r="C92" s="85">
        <v>2636746.98</v>
      </c>
      <c r="D92" s="30" t="s">
        <v>86</v>
      </c>
      <c r="E92" s="30" t="s">
        <v>86</v>
      </c>
      <c r="F92" s="29">
        <v>354</v>
      </c>
    </row>
    <row r="93" spans="2:14" s="4" customFormat="1" ht="25.5">
      <c r="B93" s="12" t="s">
        <v>144</v>
      </c>
      <c r="C93" s="87">
        <v>1669613.05</v>
      </c>
      <c r="D93" s="30" t="s">
        <v>86</v>
      </c>
      <c r="E93" s="30" t="s">
        <v>86</v>
      </c>
      <c r="F93" s="31">
        <v>158</v>
      </c>
    </row>
    <row r="94" spans="2:14" s="4" customFormat="1" ht="14.25">
      <c r="B94" s="13" t="s">
        <v>19</v>
      </c>
      <c r="C94" s="85">
        <v>3020955.9</v>
      </c>
      <c r="D94" s="30" t="s">
        <v>86</v>
      </c>
      <c r="E94" s="30" t="s">
        <v>86</v>
      </c>
      <c r="F94" s="29">
        <v>413</v>
      </c>
    </row>
    <row r="95" spans="2:14" s="4" customFormat="1" ht="14.25">
      <c r="B95" s="11" t="s">
        <v>20</v>
      </c>
      <c r="C95" s="85">
        <v>2263074.92</v>
      </c>
      <c r="D95" s="30" t="s">
        <v>86</v>
      </c>
      <c r="E95" s="30" t="s">
        <v>86</v>
      </c>
      <c r="F95" s="29">
        <v>290</v>
      </c>
    </row>
    <row r="96" spans="2:14" s="4" customFormat="1" ht="14.25">
      <c r="B96" s="12" t="s">
        <v>21</v>
      </c>
      <c r="C96" s="87">
        <v>985608.16</v>
      </c>
      <c r="D96" s="30" t="s">
        <v>86</v>
      </c>
      <c r="E96" s="30" t="s">
        <v>86</v>
      </c>
      <c r="F96" s="29">
        <v>155</v>
      </c>
    </row>
    <row r="97" spans="2:14" s="4" customFormat="1" thickBot="1">
      <c r="B97" s="16" t="s">
        <v>25</v>
      </c>
      <c r="C97" s="88">
        <v>799984.97</v>
      </c>
      <c r="D97" s="30" t="s">
        <v>86</v>
      </c>
      <c r="E97" s="30" t="s">
        <v>86</v>
      </c>
      <c r="F97" s="30">
        <v>102</v>
      </c>
    </row>
    <row r="98" spans="2:14" s="4" customFormat="1" thickBot="1">
      <c r="B98" s="15" t="s">
        <v>9</v>
      </c>
      <c r="C98" s="53">
        <f>SUM(C84:C97)</f>
        <v>46502500.519999988</v>
      </c>
      <c r="D98" s="40" t="s">
        <v>86</v>
      </c>
      <c r="E98" s="40" t="s">
        <v>86</v>
      </c>
      <c r="F98" s="40">
        <f>SUM(F84:F97)</f>
        <v>6511</v>
      </c>
    </row>
    <row r="99" spans="2:14" s="4" customFormat="1" ht="14.25">
      <c r="B99" s="6"/>
      <c r="C99" s="7"/>
      <c r="D99" s="7"/>
      <c r="E99" s="7"/>
    </row>
    <row r="100" spans="2:14" s="4" customFormat="1" ht="74.25" customHeight="1" thickBot="1">
      <c r="B100" s="104" t="s">
        <v>146</v>
      </c>
      <c r="C100" s="104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2:14" s="4" customFormat="1" ht="44.25" customHeight="1" thickBot="1">
      <c r="B101" s="66" t="s">
        <v>76</v>
      </c>
      <c r="C101" s="27" t="s">
        <v>128</v>
      </c>
    </row>
    <row r="102" spans="2:14" s="4" customFormat="1" ht="14.25">
      <c r="B102" s="23" t="s">
        <v>92</v>
      </c>
      <c r="C102" s="37">
        <v>1759352.85</v>
      </c>
    </row>
    <row r="103" spans="2:14" s="4" customFormat="1" ht="14.25">
      <c r="B103" s="11" t="s">
        <v>22</v>
      </c>
      <c r="C103" s="38">
        <v>114950.1</v>
      </c>
    </row>
    <row r="104" spans="2:14" s="4" customFormat="1" ht="14.25">
      <c r="B104" s="13" t="s">
        <v>14</v>
      </c>
      <c r="C104" s="38">
        <v>327484.2</v>
      </c>
    </row>
    <row r="105" spans="2:14" s="4" customFormat="1" ht="14.25">
      <c r="B105" s="13" t="s">
        <v>23</v>
      </c>
      <c r="C105" s="38">
        <v>155973.91</v>
      </c>
    </row>
    <row r="106" spans="2:14" s="4" customFormat="1" ht="14.25">
      <c r="B106" s="13" t="s">
        <v>15</v>
      </c>
      <c r="C106" s="37">
        <v>214074.91</v>
      </c>
    </row>
    <row r="107" spans="2:14" s="4" customFormat="1" ht="14.25">
      <c r="B107" s="13" t="s">
        <v>16</v>
      </c>
      <c r="C107" s="39">
        <v>83813.13</v>
      </c>
    </row>
    <row r="108" spans="2:14" s="4" customFormat="1" ht="14.25">
      <c r="B108" s="13" t="s">
        <v>17</v>
      </c>
      <c r="C108" s="38">
        <v>117903.35</v>
      </c>
    </row>
    <row r="109" spans="2:14" s="4" customFormat="1" ht="14.25">
      <c r="B109" s="13" t="s">
        <v>18</v>
      </c>
      <c r="C109" s="38">
        <v>95898.75</v>
      </c>
    </row>
    <row r="110" spans="2:14" s="4" customFormat="1" ht="14.25">
      <c r="B110" s="13" t="s">
        <v>24</v>
      </c>
      <c r="C110" s="38">
        <v>193595.1</v>
      </c>
    </row>
    <row r="111" spans="2:14" s="4" customFormat="1" ht="25.5">
      <c r="B111" s="13" t="s">
        <v>144</v>
      </c>
      <c r="C111" s="39">
        <v>127099.95</v>
      </c>
    </row>
    <row r="112" spans="2:14" s="4" customFormat="1" ht="14.25">
      <c r="B112" s="13" t="s">
        <v>19</v>
      </c>
      <c r="C112" s="38">
        <v>265643.55</v>
      </c>
    </row>
    <row r="113" spans="2:16" s="4" customFormat="1" ht="14.25">
      <c r="B113" s="13" t="s">
        <v>20</v>
      </c>
      <c r="C113" s="38">
        <v>169825.05</v>
      </c>
    </row>
    <row r="114" spans="2:16" s="4" customFormat="1" ht="14.25">
      <c r="B114" s="13" t="s">
        <v>21</v>
      </c>
      <c r="C114" s="39">
        <v>74343.600000000006</v>
      </c>
    </row>
    <row r="115" spans="2:16" s="4" customFormat="1" thickBot="1">
      <c r="B115" s="16" t="s">
        <v>25</v>
      </c>
      <c r="C115" s="42">
        <v>64504.95</v>
      </c>
    </row>
    <row r="116" spans="2:16" s="4" customFormat="1" thickBot="1">
      <c r="B116" s="14" t="s">
        <v>9</v>
      </c>
      <c r="C116" s="53">
        <f>SUM(C102:C115)</f>
        <v>3764463.4000000008</v>
      </c>
      <c r="O116" s="5"/>
    </row>
    <row r="117" spans="2:16" s="4" customFormat="1" ht="19.5" customHeight="1">
      <c r="B117" s="127" t="s">
        <v>147</v>
      </c>
      <c r="C117" s="127"/>
      <c r="D117" s="7"/>
      <c r="E117" s="7"/>
    </row>
    <row r="118" spans="2:16" s="4" customFormat="1" ht="14.25">
      <c r="B118" s="6"/>
      <c r="C118" s="7"/>
      <c r="D118" s="7"/>
      <c r="E118" s="7"/>
    </row>
    <row r="119" spans="2:16" s="4" customFormat="1" ht="71.25" customHeight="1" thickBot="1">
      <c r="B119" s="104" t="s">
        <v>145</v>
      </c>
      <c r="C119" s="104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2:16" s="4" customFormat="1" ht="32.25" customHeight="1" thickBot="1">
      <c r="B120" s="67" t="s">
        <v>76</v>
      </c>
      <c r="C120" s="68" t="s">
        <v>128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pans="2:16" s="4" customFormat="1" ht="14.25">
      <c r="B121" s="22" t="s">
        <v>92</v>
      </c>
      <c r="C121" s="37" t="s">
        <v>86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2:16" s="4" customFormat="1" ht="14.25">
      <c r="B122" s="11" t="s">
        <v>22</v>
      </c>
      <c r="C122" s="37" t="s">
        <v>86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pans="2:16" s="4" customFormat="1" ht="14.25">
      <c r="B123" s="11" t="s">
        <v>14</v>
      </c>
      <c r="C123" s="37" t="s">
        <v>86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spans="2:16" s="4" customFormat="1" ht="14.25">
      <c r="B124" s="12" t="s">
        <v>23</v>
      </c>
      <c r="C124" s="37" t="s">
        <v>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pans="2:16" s="4" customFormat="1" ht="14.25">
      <c r="B125" s="13" t="s">
        <v>15</v>
      </c>
      <c r="C125" s="37" t="s">
        <v>86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ht="14.25">
      <c r="B126" s="11" t="s">
        <v>16</v>
      </c>
      <c r="C126" s="37" t="s">
        <v>86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pans="2:16" s="4" customFormat="1" ht="14.25">
      <c r="B127" s="11" t="s">
        <v>17</v>
      </c>
      <c r="C127" s="37" t="s">
        <v>86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2:16" s="4" customFormat="1" ht="14.25">
      <c r="B128" s="11" t="s">
        <v>18</v>
      </c>
      <c r="C128" s="37" t="s">
        <v>86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pans="2:16" s="4" customFormat="1" ht="14.25">
      <c r="B129" s="11" t="s">
        <v>24</v>
      </c>
      <c r="C129" s="37" t="s">
        <v>86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</row>
    <row r="130" spans="2:16" s="4" customFormat="1" ht="25.5">
      <c r="B130" s="12" t="s">
        <v>144</v>
      </c>
      <c r="C130" s="37" t="s">
        <v>86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</row>
    <row r="131" spans="2:16" s="4" customFormat="1" ht="14.25">
      <c r="B131" s="13" t="s">
        <v>19</v>
      </c>
      <c r="C131" s="37" t="s">
        <v>86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</row>
    <row r="132" spans="2:16" s="4" customFormat="1" ht="14.25">
      <c r="B132" s="13" t="s">
        <v>20</v>
      </c>
      <c r="C132" s="37" t="s">
        <v>86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</row>
    <row r="133" spans="2:16" s="4" customFormat="1" ht="14.25">
      <c r="B133" s="11" t="s">
        <v>21</v>
      </c>
      <c r="C133" s="37" t="s">
        <v>86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spans="2:16" s="4" customFormat="1" thickBot="1">
      <c r="B134" s="16" t="s">
        <v>25</v>
      </c>
      <c r="C134" s="37" t="s">
        <v>86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</row>
    <row r="135" spans="2:16" s="4" customFormat="1" thickBot="1">
      <c r="B135" s="15" t="s">
        <v>9</v>
      </c>
      <c r="C135" s="53">
        <v>224465.05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</row>
    <row r="136" spans="2:16" s="4" customFormat="1" ht="19.5" customHeight="1">
      <c r="B136" s="127" t="s">
        <v>147</v>
      </c>
      <c r="C136" s="127"/>
      <c r="D136" s="7"/>
      <c r="E136" s="7"/>
    </row>
    <row r="137" spans="2:16" s="4" customFormat="1" thickBot="1"/>
    <row r="138" spans="2:16" s="20" customFormat="1" ht="24.95" customHeight="1" thickBot="1">
      <c r="B138" s="103" t="s">
        <v>143</v>
      </c>
      <c r="C138" s="103"/>
      <c r="D138" s="103"/>
      <c r="E138" s="103"/>
    </row>
    <row r="140" spans="2:16" s="4" customFormat="1" ht="51" customHeight="1" thickBot="1">
      <c r="B140" s="105" t="s">
        <v>46</v>
      </c>
      <c r="C140" s="105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</row>
    <row r="141" spans="2:16" s="4" customFormat="1" ht="43.5" customHeight="1" thickBot="1">
      <c r="B141" s="28" t="s">
        <v>76</v>
      </c>
      <c r="C141" s="28" t="s">
        <v>126</v>
      </c>
      <c r="D141" s="70"/>
    </row>
    <row r="142" spans="2:16" s="4" customFormat="1" ht="14.25">
      <c r="B142" s="23" t="s">
        <v>92</v>
      </c>
      <c r="C142" s="33">
        <v>118846</v>
      </c>
    </row>
    <row r="143" spans="2:16" s="4" customFormat="1" ht="14.25">
      <c r="B143" s="11" t="s">
        <v>14</v>
      </c>
      <c r="C143" s="34">
        <v>18001</v>
      </c>
    </row>
    <row r="144" spans="2:16" s="4" customFormat="1" ht="14.25">
      <c r="B144" s="13" t="s">
        <v>15</v>
      </c>
      <c r="C144" s="34">
        <v>10699</v>
      </c>
    </row>
    <row r="145" spans="2:14" s="4" customFormat="1" ht="14.25">
      <c r="B145" s="11" t="s">
        <v>16</v>
      </c>
      <c r="C145" s="34">
        <v>6428</v>
      </c>
    </row>
    <row r="146" spans="2:14" s="4" customFormat="1" ht="14.25">
      <c r="B146" s="11" t="s">
        <v>17</v>
      </c>
      <c r="C146" s="35">
        <v>14231</v>
      </c>
    </row>
    <row r="147" spans="2:14" s="4" customFormat="1" ht="14.25">
      <c r="B147" s="11" t="s">
        <v>18</v>
      </c>
      <c r="C147" s="36">
        <v>6243</v>
      </c>
    </row>
    <row r="148" spans="2:14" s="4" customFormat="1" ht="14.25">
      <c r="B148" s="13" t="s">
        <v>19</v>
      </c>
      <c r="C148" s="34">
        <v>16407</v>
      </c>
    </row>
    <row r="149" spans="2:14" s="4" customFormat="1" ht="14.25">
      <c r="B149" s="13" t="s">
        <v>20</v>
      </c>
      <c r="C149" s="34">
        <v>12016</v>
      </c>
    </row>
    <row r="150" spans="2:14" s="4" customFormat="1" thickBot="1">
      <c r="B150" s="13" t="s">
        <v>21</v>
      </c>
      <c r="C150" s="34">
        <v>5084</v>
      </c>
    </row>
    <row r="151" spans="2:14" s="4" customFormat="1" thickBot="1">
      <c r="B151" s="14" t="s">
        <v>9</v>
      </c>
      <c r="C151" s="40">
        <f>SUM(C142:C150)</f>
        <v>207955</v>
      </c>
    </row>
    <row r="153" spans="2:14" ht="60.75" customHeight="1" thickBot="1">
      <c r="B153" s="106" t="s">
        <v>51</v>
      </c>
      <c r="C153" s="107"/>
      <c r="D153" s="107"/>
      <c r="E153" s="107"/>
      <c r="F153" s="107"/>
      <c r="G153" s="21"/>
      <c r="H153" s="21"/>
      <c r="I153" s="21"/>
      <c r="J153" s="21"/>
      <c r="K153" s="21"/>
      <c r="L153" s="21"/>
      <c r="M153" s="21"/>
      <c r="N153" s="21"/>
    </row>
    <row r="154" spans="2:14" ht="15" customHeight="1" thickBot="1">
      <c r="B154" s="117" t="s">
        <v>76</v>
      </c>
      <c r="C154" s="119" t="s">
        <v>128</v>
      </c>
      <c r="D154" s="121" t="s">
        <v>130</v>
      </c>
      <c r="E154" s="122"/>
      <c r="F154" s="123"/>
      <c r="G154" s="21"/>
      <c r="H154" s="21"/>
      <c r="I154" s="21"/>
      <c r="J154" s="21"/>
      <c r="K154" s="21"/>
      <c r="L154" s="21"/>
      <c r="M154" s="21"/>
      <c r="N154" s="21"/>
    </row>
    <row r="155" spans="2:14" ht="27" customHeight="1" thickBot="1">
      <c r="B155" s="118"/>
      <c r="C155" s="120"/>
      <c r="D155" s="24" t="s">
        <v>65</v>
      </c>
      <c r="E155" s="77" t="s">
        <v>66</v>
      </c>
      <c r="F155" s="26" t="s">
        <v>125</v>
      </c>
    </row>
    <row r="156" spans="2:14" s="4" customFormat="1" ht="14.25">
      <c r="B156" s="23" t="s">
        <v>92</v>
      </c>
      <c r="C156" s="37">
        <v>4043528.27</v>
      </c>
      <c r="D156" s="43" t="s">
        <v>86</v>
      </c>
      <c r="E156" s="43" t="s">
        <v>86</v>
      </c>
      <c r="F156" s="33">
        <v>375</v>
      </c>
    </row>
    <row r="157" spans="2:14">
      <c r="B157" s="11" t="s">
        <v>14</v>
      </c>
      <c r="C157" s="38">
        <v>593555.48</v>
      </c>
      <c r="D157" s="43" t="s">
        <v>86</v>
      </c>
      <c r="E157" s="43" t="s">
        <v>86</v>
      </c>
      <c r="F157" s="34">
        <v>68</v>
      </c>
    </row>
    <row r="158" spans="2:14">
      <c r="B158" s="13" t="s">
        <v>15</v>
      </c>
      <c r="C158" s="38">
        <v>351612.62</v>
      </c>
      <c r="D158" s="43" t="s">
        <v>86</v>
      </c>
      <c r="E158" s="43" t="s">
        <v>86</v>
      </c>
      <c r="F158" s="34">
        <v>53</v>
      </c>
    </row>
    <row r="159" spans="2:14">
      <c r="B159" s="11" t="s">
        <v>16</v>
      </c>
      <c r="C159" s="38">
        <v>232231.03</v>
      </c>
      <c r="D159" s="43" t="s">
        <v>86</v>
      </c>
      <c r="E159" s="43" t="s">
        <v>86</v>
      </c>
      <c r="F159" s="34">
        <v>30</v>
      </c>
    </row>
    <row r="160" spans="2:14">
      <c r="B160" s="11" t="s">
        <v>17</v>
      </c>
      <c r="C160" s="37">
        <v>477501.34</v>
      </c>
      <c r="D160" s="43" t="s">
        <v>86</v>
      </c>
      <c r="E160" s="43" t="s">
        <v>86</v>
      </c>
      <c r="F160" s="35">
        <v>54</v>
      </c>
    </row>
    <row r="161" spans="2:14">
      <c r="B161" s="11" t="s">
        <v>18</v>
      </c>
      <c r="C161" s="39">
        <v>208800.26</v>
      </c>
      <c r="D161" s="43" t="s">
        <v>86</v>
      </c>
      <c r="E161" s="43" t="s">
        <v>86</v>
      </c>
      <c r="F161" s="36">
        <v>24</v>
      </c>
    </row>
    <row r="162" spans="2:14">
      <c r="B162" s="13" t="s">
        <v>19</v>
      </c>
      <c r="C162" s="38">
        <v>530370.77</v>
      </c>
      <c r="D162" s="43" t="s">
        <v>86</v>
      </c>
      <c r="E162" s="43" t="s">
        <v>86</v>
      </c>
      <c r="F162" s="34">
        <v>58</v>
      </c>
    </row>
    <row r="163" spans="2:14">
      <c r="B163" s="13" t="s">
        <v>20</v>
      </c>
      <c r="C163" s="38">
        <v>410281.53</v>
      </c>
      <c r="D163" s="43" t="s">
        <v>86</v>
      </c>
      <c r="E163" s="43" t="s">
        <v>86</v>
      </c>
      <c r="F163" s="34">
        <v>45</v>
      </c>
    </row>
    <row r="164" spans="2:14" ht="15.75" thickBot="1">
      <c r="B164" s="16" t="s">
        <v>21</v>
      </c>
      <c r="C164" s="38">
        <v>163908.19</v>
      </c>
      <c r="D164" s="43" t="s">
        <v>86</v>
      </c>
      <c r="E164" s="43" t="s">
        <v>86</v>
      </c>
      <c r="F164" s="34">
        <v>19</v>
      </c>
    </row>
    <row r="165" spans="2:14" ht="15.75" thickBot="1">
      <c r="B165" s="15" t="s">
        <v>9</v>
      </c>
      <c r="C165" s="49">
        <f>SUM(C156:C164)</f>
        <v>7011789.4900000002</v>
      </c>
      <c r="D165" s="48" t="s">
        <v>86</v>
      </c>
      <c r="E165" s="48" t="s">
        <v>86</v>
      </c>
      <c r="F165" s="48">
        <f>SUM(F156:F164)</f>
        <v>726</v>
      </c>
    </row>
    <row r="167" spans="2:14" s="4" customFormat="1" ht="74.25" customHeight="1" thickBot="1">
      <c r="B167" s="104" t="s">
        <v>55</v>
      </c>
      <c r="C167" s="104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</row>
    <row r="168" spans="2:14" s="4" customFormat="1" ht="44.25" customHeight="1" thickBot="1">
      <c r="B168" s="66" t="s">
        <v>76</v>
      </c>
      <c r="C168" s="27" t="s">
        <v>128</v>
      </c>
    </row>
    <row r="169" spans="2:14" s="4" customFormat="1" ht="14.25">
      <c r="B169" s="23" t="s">
        <v>92</v>
      </c>
      <c r="C169" s="37">
        <v>344014</v>
      </c>
    </row>
    <row r="170" spans="2:14" s="4" customFormat="1" ht="14.25">
      <c r="B170" s="13" t="s">
        <v>14</v>
      </c>
      <c r="C170" s="38">
        <v>43806.400000000001</v>
      </c>
    </row>
    <row r="171" spans="2:14" s="4" customFormat="1" ht="14.25">
      <c r="B171" s="13" t="s">
        <v>15</v>
      </c>
      <c r="C171" s="38">
        <v>32023.200000000001</v>
      </c>
    </row>
    <row r="172" spans="2:14" s="4" customFormat="1" ht="14.25">
      <c r="B172" s="13" t="s">
        <v>16</v>
      </c>
      <c r="C172" s="38">
        <v>18480</v>
      </c>
    </row>
    <row r="173" spans="2:14" s="4" customFormat="1" ht="14.25">
      <c r="B173" s="13" t="s">
        <v>17</v>
      </c>
      <c r="C173" s="37">
        <v>36652</v>
      </c>
    </row>
    <row r="174" spans="2:14" s="4" customFormat="1" ht="14.25">
      <c r="B174" s="13" t="s">
        <v>18</v>
      </c>
      <c r="C174" s="39">
        <v>16495.599999999999</v>
      </c>
    </row>
    <row r="175" spans="2:14" s="4" customFormat="1" ht="14.25">
      <c r="B175" s="13" t="s">
        <v>19</v>
      </c>
      <c r="C175" s="38">
        <v>43744.800000000003</v>
      </c>
    </row>
    <row r="176" spans="2:14" s="4" customFormat="1" ht="14.25">
      <c r="B176" s="13" t="s">
        <v>20</v>
      </c>
      <c r="C176" s="38">
        <v>26166.799999999999</v>
      </c>
    </row>
    <row r="177" spans="2:16" s="4" customFormat="1" thickBot="1">
      <c r="B177" s="13" t="s">
        <v>21</v>
      </c>
      <c r="C177" s="38">
        <v>9900</v>
      </c>
    </row>
    <row r="178" spans="2:16" s="4" customFormat="1" thickBot="1">
      <c r="B178" s="14" t="s">
        <v>9</v>
      </c>
      <c r="C178" s="53">
        <f>SUM(C169:C177)</f>
        <v>571282.80000000005</v>
      </c>
      <c r="O178" s="5"/>
    </row>
    <row r="180" spans="2:16" s="4" customFormat="1" ht="75" customHeight="1" thickBot="1">
      <c r="B180" s="104" t="s">
        <v>118</v>
      </c>
      <c r="C180" s="104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2:16" s="4" customFormat="1" ht="54.6" customHeight="1" thickBot="1">
      <c r="B181" s="67" t="s">
        <v>76</v>
      </c>
      <c r="C181" s="25" t="s">
        <v>128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</row>
    <row r="182" spans="2:16" ht="15.75" customHeight="1">
      <c r="B182" s="22" t="s">
        <v>92</v>
      </c>
      <c r="C182" s="50" t="s">
        <v>86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spans="2:16" ht="15.75" customHeight="1">
      <c r="B183" s="11" t="s">
        <v>14</v>
      </c>
      <c r="C183" s="38" t="s">
        <v>86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</row>
    <row r="184" spans="2:16" s="4" customFormat="1" ht="15.75" customHeight="1">
      <c r="B184" s="13" t="s">
        <v>15</v>
      </c>
      <c r="C184" s="37" t="s">
        <v>86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</row>
    <row r="185" spans="2:16" s="4" customFormat="1" ht="15.75" customHeight="1">
      <c r="B185" s="11" t="s">
        <v>16</v>
      </c>
      <c r="C185" s="39" t="s">
        <v>86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</row>
    <row r="186" spans="2:16" s="4" customFormat="1" ht="14.25">
      <c r="B186" s="11" t="s">
        <v>17</v>
      </c>
      <c r="C186" s="38" t="s">
        <v>86</v>
      </c>
    </row>
    <row r="187" spans="2:16" s="4" customFormat="1" ht="14.25">
      <c r="B187" s="11" t="s">
        <v>18</v>
      </c>
      <c r="C187" s="38" t="s">
        <v>86</v>
      </c>
    </row>
    <row r="188" spans="2:16" s="4" customFormat="1" ht="14.25">
      <c r="B188" s="13" t="s">
        <v>19</v>
      </c>
      <c r="C188" s="39" t="s">
        <v>86</v>
      </c>
    </row>
    <row r="189" spans="2:16" s="4" customFormat="1" ht="14.25">
      <c r="B189" s="13" t="s">
        <v>20</v>
      </c>
      <c r="C189" s="39" t="s">
        <v>86</v>
      </c>
    </row>
    <row r="190" spans="2:16" s="4" customFormat="1" thickBot="1">
      <c r="B190" s="16" t="s">
        <v>21</v>
      </c>
      <c r="C190" s="39" t="s">
        <v>86</v>
      </c>
    </row>
    <row r="191" spans="2:16" s="4" customFormat="1" thickBot="1">
      <c r="B191" s="15" t="s">
        <v>9</v>
      </c>
      <c r="C191" s="49">
        <v>77902.2</v>
      </c>
    </row>
    <row r="192" spans="2:16" s="4" customFormat="1" thickBot="1"/>
    <row r="193" spans="1:5" s="20" customFormat="1" ht="38.25" customHeight="1" thickBot="1">
      <c r="B193" s="124" t="s">
        <v>131</v>
      </c>
      <c r="C193" s="124"/>
      <c r="D193" s="124"/>
      <c r="E193" s="124"/>
    </row>
    <row r="195" spans="1:5" s="4" customFormat="1" ht="30.75" customHeight="1" thickBot="1">
      <c r="A195" s="9"/>
      <c r="B195" s="108" t="s">
        <v>77</v>
      </c>
      <c r="C195" s="108"/>
    </row>
    <row r="196" spans="1:5" s="4" customFormat="1">
      <c r="A196" s="9"/>
      <c r="B196" s="11" t="s">
        <v>78</v>
      </c>
      <c r="C196" s="29" t="s">
        <v>86</v>
      </c>
      <c r="D196" s="9"/>
    </row>
    <row r="197" spans="1:5" s="4" customFormat="1" ht="15.75" thickBot="1">
      <c r="A197" s="9"/>
      <c r="B197" s="16" t="s">
        <v>79</v>
      </c>
      <c r="C197" s="31" t="s">
        <v>86</v>
      </c>
      <c r="D197" s="9"/>
    </row>
    <row r="198" spans="1:5" s="4" customFormat="1" ht="15.75" thickBot="1">
      <c r="A198" s="9"/>
      <c r="B198" s="15" t="s">
        <v>32</v>
      </c>
      <c r="C198" s="40" t="s">
        <v>86</v>
      </c>
      <c r="D198" s="9"/>
    </row>
    <row r="199" spans="1:5" s="4" customFormat="1">
      <c r="A199" s="9"/>
      <c r="B199" s="9"/>
      <c r="C199" s="9"/>
      <c r="D199" s="9"/>
    </row>
    <row r="200" spans="1:5" s="4" customFormat="1" ht="40.5" customHeight="1" thickBot="1">
      <c r="A200" s="9"/>
      <c r="B200" s="108" t="s">
        <v>83</v>
      </c>
      <c r="C200" s="108"/>
    </row>
    <row r="201" spans="1:5" s="4" customFormat="1" ht="14.25">
      <c r="B201" s="11" t="s">
        <v>78</v>
      </c>
      <c r="C201" s="29" t="s">
        <v>86</v>
      </c>
    </row>
    <row r="202" spans="1:5" s="4" customFormat="1" thickBot="1">
      <c r="B202" s="16" t="s">
        <v>79</v>
      </c>
      <c r="C202" s="31" t="s">
        <v>86</v>
      </c>
    </row>
    <row r="203" spans="1:5" s="4" customFormat="1" thickBot="1">
      <c r="B203" s="15" t="s">
        <v>32</v>
      </c>
      <c r="C203" s="40" t="s">
        <v>86</v>
      </c>
    </row>
  </sheetData>
  <mergeCells count="26">
    <mergeCell ref="B5:E5"/>
    <mergeCell ref="B7:C7"/>
    <mergeCell ref="B26:C26"/>
    <mergeCell ref="B44:D44"/>
    <mergeCell ref="B62:J62"/>
    <mergeCell ref="B24:C24"/>
    <mergeCell ref="B100:C100"/>
    <mergeCell ref="B200:C200"/>
    <mergeCell ref="B167:C167"/>
    <mergeCell ref="B138:E138"/>
    <mergeCell ref="B140:C140"/>
    <mergeCell ref="B180:C180"/>
    <mergeCell ref="B193:E193"/>
    <mergeCell ref="B195:C195"/>
    <mergeCell ref="B153:F153"/>
    <mergeCell ref="B154:B155"/>
    <mergeCell ref="C154:C155"/>
    <mergeCell ref="B117:C117"/>
    <mergeCell ref="B136:C136"/>
    <mergeCell ref="D154:F154"/>
    <mergeCell ref="B119:C119"/>
    <mergeCell ref="B63:J63"/>
    <mergeCell ref="B81:F81"/>
    <mergeCell ref="B82:B83"/>
    <mergeCell ref="C82:C83"/>
    <mergeCell ref="D82:F8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244CC-58FA-4449-B27D-C76ABB700F6A}">
  <dimension ref="A1:AMJ142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7.570312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69</v>
      </c>
      <c r="C9" s="33">
        <v>5078</v>
      </c>
    </row>
    <row r="10" spans="2:14" ht="15" customHeight="1">
      <c r="B10" s="11" t="s">
        <v>70</v>
      </c>
      <c r="C10" s="34">
        <v>39654</v>
      </c>
    </row>
    <row r="11" spans="2:14" ht="15" customHeight="1">
      <c r="B11" s="11" t="s">
        <v>71</v>
      </c>
      <c r="C11" s="34">
        <v>5181</v>
      </c>
    </row>
    <row r="12" spans="2:14" ht="15" customHeight="1">
      <c r="B12" s="12" t="s">
        <v>80</v>
      </c>
      <c r="C12" s="34">
        <v>22061</v>
      </c>
    </row>
    <row r="13" spans="2:14" ht="15" customHeight="1">
      <c r="B13" s="13" t="s">
        <v>72</v>
      </c>
      <c r="C13" s="35">
        <v>11277</v>
      </c>
    </row>
    <row r="14" spans="2:14" ht="15" customHeight="1">
      <c r="B14" s="11" t="s">
        <v>73</v>
      </c>
      <c r="C14" s="36">
        <v>13282</v>
      </c>
    </row>
    <row r="15" spans="2:14" ht="15" customHeight="1">
      <c r="B15" s="11" t="s">
        <v>74</v>
      </c>
      <c r="C15" s="34">
        <v>4418</v>
      </c>
    </row>
    <row r="16" spans="2:14" ht="15" customHeight="1" thickBot="1">
      <c r="B16" s="13" t="s">
        <v>75</v>
      </c>
      <c r="C16" s="34">
        <v>104085</v>
      </c>
    </row>
    <row r="17" spans="2:14" s="4" customFormat="1" ht="15" customHeight="1" thickBot="1">
      <c r="B17" s="14" t="s">
        <v>9</v>
      </c>
      <c r="C17" s="32">
        <f>SUM(C9:C16)</f>
        <v>205036</v>
      </c>
    </row>
    <row r="18" spans="2:14" s="4" customFormat="1" ht="14.25">
      <c r="C18" s="17"/>
    </row>
    <row r="19" spans="2:14" s="4" customFormat="1" ht="31.5" customHeight="1" thickBot="1">
      <c r="B19" s="104" t="s">
        <v>44</v>
      </c>
      <c r="C19" s="105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2:14" s="4" customFormat="1" ht="30.75" customHeight="1" thickBot="1">
      <c r="B20" s="66" t="s">
        <v>76</v>
      </c>
      <c r="C20" s="27" t="s">
        <v>127</v>
      </c>
    </row>
    <row r="21" spans="2:14" s="4" customFormat="1" ht="14.25">
      <c r="B21" s="23" t="s">
        <v>69</v>
      </c>
      <c r="C21" s="33">
        <v>2796</v>
      </c>
    </row>
    <row r="22" spans="2:14" s="4" customFormat="1" ht="14.25">
      <c r="B22" s="11" t="s">
        <v>70</v>
      </c>
      <c r="C22" s="34">
        <v>14006</v>
      </c>
    </row>
    <row r="23" spans="2:14" s="4" customFormat="1" ht="14.25">
      <c r="B23" s="11" t="s">
        <v>71</v>
      </c>
      <c r="C23" s="34">
        <v>2126</v>
      </c>
    </row>
    <row r="24" spans="2:14" s="4" customFormat="1" ht="14.25">
      <c r="B24" s="12" t="s">
        <v>80</v>
      </c>
      <c r="C24" s="34">
        <v>7533</v>
      </c>
    </row>
    <row r="25" spans="2:14" s="4" customFormat="1" ht="14.25">
      <c r="B25" s="13" t="s">
        <v>72</v>
      </c>
      <c r="C25" s="35">
        <v>2888</v>
      </c>
    </row>
    <row r="26" spans="2:14" s="4" customFormat="1" ht="14.25">
      <c r="B26" s="11" t="s">
        <v>73</v>
      </c>
      <c r="C26" s="36">
        <v>4702</v>
      </c>
    </row>
    <row r="27" spans="2:14" s="4" customFormat="1" ht="14.25">
      <c r="B27" s="11" t="s">
        <v>74</v>
      </c>
      <c r="C27" s="34">
        <v>1977</v>
      </c>
    </row>
    <row r="28" spans="2:14" s="4" customFormat="1" thickBot="1">
      <c r="B28" s="11" t="s">
        <v>75</v>
      </c>
      <c r="C28" s="34">
        <v>28807</v>
      </c>
    </row>
    <row r="29" spans="2:14" s="4" customFormat="1" thickBot="1">
      <c r="B29" s="14" t="s">
        <v>9</v>
      </c>
      <c r="C29" s="32">
        <f>SUM(C21:C28)</f>
        <v>64835</v>
      </c>
    </row>
    <row r="30" spans="2:14" s="4" customFormat="1" ht="14.25">
      <c r="C30" s="17"/>
    </row>
    <row r="31" spans="2:14" s="4" customFormat="1" ht="46.5" customHeight="1" thickBot="1">
      <c r="B31" s="106" t="s">
        <v>45</v>
      </c>
      <c r="C31" s="107"/>
      <c r="D31" s="107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2:14" s="4" customFormat="1" ht="27" customHeight="1" thickBot="1">
      <c r="B32" s="66" t="s">
        <v>76</v>
      </c>
      <c r="C32" s="27" t="s">
        <v>128</v>
      </c>
      <c r="D32" s="27" t="s">
        <v>129</v>
      </c>
    </row>
    <row r="33" spans="1:1024" s="4" customFormat="1" ht="14.25">
      <c r="B33" s="23" t="s">
        <v>69</v>
      </c>
      <c r="C33" s="37">
        <v>267879</v>
      </c>
      <c r="D33" s="30" t="s">
        <v>86</v>
      </c>
    </row>
    <row r="34" spans="1:1024" s="4" customFormat="1" ht="14.25">
      <c r="B34" s="11" t="s">
        <v>70</v>
      </c>
      <c r="C34" s="38">
        <v>2369413</v>
      </c>
      <c r="D34" s="30" t="s">
        <v>86</v>
      </c>
    </row>
    <row r="35" spans="1:1024" s="4" customFormat="1" ht="14.25">
      <c r="B35" s="11" t="s">
        <v>71</v>
      </c>
      <c r="C35" s="38">
        <v>275368</v>
      </c>
      <c r="D35" s="30" t="s">
        <v>86</v>
      </c>
    </row>
    <row r="36" spans="1:1024" s="4" customFormat="1" ht="14.25">
      <c r="B36" s="12" t="s">
        <v>80</v>
      </c>
      <c r="C36" s="38">
        <v>980602</v>
      </c>
      <c r="D36" s="30" t="s">
        <v>86</v>
      </c>
    </row>
    <row r="37" spans="1:1024" s="4" customFormat="1" ht="14.25">
      <c r="B37" s="13" t="s">
        <v>72</v>
      </c>
      <c r="C37" s="37">
        <v>428499</v>
      </c>
      <c r="D37" s="30" t="s">
        <v>86</v>
      </c>
    </row>
    <row r="38" spans="1:1024" s="4" customFormat="1" ht="14.25">
      <c r="B38" s="11" t="s">
        <v>73</v>
      </c>
      <c r="C38" s="39">
        <v>724632</v>
      </c>
      <c r="D38" s="30" t="s">
        <v>86</v>
      </c>
    </row>
    <row r="39" spans="1:1024" s="4" customFormat="1" ht="14.25">
      <c r="B39" s="11" t="s">
        <v>74</v>
      </c>
      <c r="C39" s="38">
        <v>246713</v>
      </c>
      <c r="D39" s="30" t="s">
        <v>86</v>
      </c>
    </row>
    <row r="40" spans="1:1024" s="4" customFormat="1" thickBot="1">
      <c r="B40" s="13" t="s">
        <v>75</v>
      </c>
      <c r="C40" s="38">
        <v>3884933</v>
      </c>
      <c r="D40" s="30" t="s">
        <v>86</v>
      </c>
    </row>
    <row r="41" spans="1:1024" s="4" customFormat="1" thickBot="1">
      <c r="B41" s="14" t="s">
        <v>9</v>
      </c>
      <c r="C41" s="71">
        <f>SUM(C33:C40)</f>
        <v>9178039</v>
      </c>
      <c r="D41" s="40">
        <v>3720</v>
      </c>
      <c r="P41" s="5"/>
    </row>
    <row r="43" spans="1:1024" ht="25.5" customHeight="1">
      <c r="B43" s="109" t="s">
        <v>46</v>
      </c>
      <c r="C43" s="110"/>
      <c r="D43" s="110"/>
      <c r="E43" s="110"/>
      <c r="F43" s="110"/>
      <c r="G43" s="110"/>
      <c r="H43" s="110"/>
      <c r="I43" s="110"/>
      <c r="J43" s="111"/>
      <c r="K43" s="21"/>
      <c r="L43" s="21"/>
      <c r="M43" s="21"/>
      <c r="N43" s="21"/>
    </row>
    <row r="44" spans="1:1024" ht="15.75" customHeight="1" thickBot="1">
      <c r="B44" s="112" t="s">
        <v>84</v>
      </c>
      <c r="C44" s="113"/>
      <c r="D44" s="113"/>
      <c r="E44" s="113"/>
      <c r="F44" s="113"/>
      <c r="G44" s="113"/>
      <c r="H44" s="113"/>
      <c r="I44" s="113"/>
      <c r="J44" s="114"/>
    </row>
    <row r="45" spans="1:1024" s="19" customFormat="1" ht="26.25" thickBot="1">
      <c r="A45" s="18"/>
      <c r="B45" s="24" t="s">
        <v>76</v>
      </c>
      <c r="C45" s="24" t="s">
        <v>29</v>
      </c>
      <c r="D45" s="25" t="s">
        <v>67</v>
      </c>
      <c r="E45" s="25" t="s">
        <v>47</v>
      </c>
      <c r="F45" s="24" t="s">
        <v>31</v>
      </c>
      <c r="G45" s="25" t="s">
        <v>30</v>
      </c>
      <c r="H45" s="25" t="s">
        <v>85</v>
      </c>
      <c r="I45" s="24" t="s">
        <v>68</v>
      </c>
      <c r="J45" s="25" t="s">
        <v>32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  <c r="VR45" s="18"/>
      <c r="VS45" s="18"/>
      <c r="VT45" s="18"/>
      <c r="VU45" s="18"/>
      <c r="VV45" s="18"/>
      <c r="VW45" s="18"/>
      <c r="VX45" s="18"/>
      <c r="VY45" s="18"/>
      <c r="VZ45" s="18"/>
      <c r="WA45" s="18"/>
      <c r="WB45" s="18"/>
      <c r="WC45" s="18"/>
      <c r="WD45" s="18"/>
      <c r="WE45" s="18"/>
      <c r="WF45" s="18"/>
      <c r="WG45" s="18"/>
      <c r="WH45" s="18"/>
      <c r="WI45" s="18"/>
      <c r="WJ45" s="18"/>
      <c r="WK45" s="18"/>
      <c r="WL45" s="18"/>
      <c r="WM45" s="18"/>
      <c r="WN45" s="18"/>
      <c r="WO45" s="18"/>
      <c r="WP45" s="18"/>
      <c r="WQ45" s="18"/>
      <c r="WR45" s="18"/>
      <c r="WS45" s="18"/>
      <c r="WT45" s="18"/>
      <c r="WU45" s="18"/>
      <c r="WV45" s="18"/>
      <c r="WW45" s="18"/>
      <c r="WX45" s="18"/>
      <c r="WY45" s="18"/>
      <c r="WZ45" s="18"/>
      <c r="XA45" s="18"/>
      <c r="XB45" s="18"/>
      <c r="XC45" s="18"/>
      <c r="XD45" s="18"/>
      <c r="XE45" s="18"/>
      <c r="XF45" s="18"/>
      <c r="XG45" s="18"/>
      <c r="XH45" s="18"/>
      <c r="XI45" s="18"/>
      <c r="XJ45" s="18"/>
      <c r="XK45" s="18"/>
      <c r="XL45" s="18"/>
      <c r="XM45" s="18"/>
      <c r="XN45" s="18"/>
      <c r="XO45" s="18"/>
      <c r="XP45" s="18"/>
      <c r="XQ45" s="18"/>
      <c r="XR45" s="18"/>
      <c r="XS45" s="18"/>
      <c r="XT45" s="18"/>
      <c r="XU45" s="18"/>
      <c r="XV45" s="18"/>
      <c r="XW45" s="18"/>
      <c r="XX45" s="18"/>
      <c r="XY45" s="18"/>
      <c r="XZ45" s="18"/>
      <c r="YA45" s="18"/>
      <c r="YB45" s="18"/>
      <c r="YC45" s="18"/>
      <c r="YD45" s="18"/>
      <c r="YE45" s="18"/>
      <c r="YF45" s="18"/>
      <c r="YG45" s="18"/>
      <c r="YH45" s="18"/>
      <c r="YI45" s="18"/>
      <c r="YJ45" s="18"/>
      <c r="YK45" s="18"/>
      <c r="YL45" s="18"/>
      <c r="YM45" s="18"/>
      <c r="YN45" s="18"/>
      <c r="YO45" s="18"/>
      <c r="YP45" s="18"/>
      <c r="YQ45" s="18"/>
      <c r="YR45" s="18"/>
      <c r="YS45" s="18"/>
      <c r="YT45" s="18"/>
      <c r="YU45" s="18"/>
      <c r="YV45" s="18"/>
      <c r="YW45" s="18"/>
      <c r="YX45" s="18"/>
      <c r="YY45" s="18"/>
      <c r="YZ45" s="18"/>
      <c r="ZA45" s="18"/>
      <c r="ZB45" s="18"/>
      <c r="ZC45" s="18"/>
      <c r="ZD45" s="18"/>
      <c r="ZE45" s="18"/>
      <c r="ZF45" s="18"/>
      <c r="ZG45" s="18"/>
      <c r="ZH45" s="18"/>
      <c r="ZI45" s="18"/>
      <c r="ZJ45" s="18"/>
      <c r="ZK45" s="18"/>
      <c r="ZL45" s="18"/>
      <c r="ZM45" s="18"/>
      <c r="ZN45" s="18"/>
      <c r="ZO45" s="18"/>
      <c r="ZP45" s="18"/>
      <c r="ZQ45" s="18"/>
      <c r="ZR45" s="18"/>
      <c r="ZS45" s="18"/>
      <c r="ZT45" s="18"/>
      <c r="ZU45" s="18"/>
      <c r="ZV45" s="18"/>
      <c r="ZW45" s="18"/>
      <c r="ZX45" s="18"/>
      <c r="ZY45" s="18"/>
      <c r="ZZ45" s="18"/>
      <c r="AAA45" s="18"/>
      <c r="AAB45" s="18"/>
      <c r="AAC45" s="18"/>
      <c r="AAD45" s="18"/>
      <c r="AAE45" s="18"/>
      <c r="AAF45" s="18"/>
      <c r="AAG45" s="18"/>
      <c r="AAH45" s="18"/>
      <c r="AAI45" s="18"/>
      <c r="AAJ45" s="18"/>
      <c r="AAK45" s="18"/>
      <c r="AAL45" s="18"/>
      <c r="AAM45" s="18"/>
      <c r="AAN45" s="18"/>
      <c r="AAO45" s="18"/>
      <c r="AAP45" s="18"/>
      <c r="AAQ45" s="18"/>
      <c r="AAR45" s="18"/>
      <c r="AAS45" s="18"/>
      <c r="AAT45" s="18"/>
      <c r="AAU45" s="18"/>
      <c r="AAV45" s="18"/>
      <c r="AAW45" s="18"/>
      <c r="AAX45" s="18"/>
      <c r="AAY45" s="18"/>
      <c r="AAZ45" s="18"/>
      <c r="ABA45" s="18"/>
      <c r="ABB45" s="18"/>
      <c r="ABC45" s="18"/>
      <c r="ABD45" s="18"/>
      <c r="ABE45" s="18"/>
      <c r="ABF45" s="18"/>
      <c r="ABG45" s="18"/>
      <c r="ABH45" s="18"/>
      <c r="ABI45" s="18"/>
      <c r="ABJ45" s="18"/>
      <c r="ABK45" s="18"/>
      <c r="ABL45" s="18"/>
      <c r="ABM45" s="18"/>
      <c r="ABN45" s="18"/>
      <c r="ABO45" s="18"/>
      <c r="ABP45" s="18"/>
      <c r="ABQ45" s="18"/>
      <c r="ABR45" s="18"/>
      <c r="ABS45" s="18"/>
      <c r="ABT45" s="18"/>
      <c r="ABU45" s="18"/>
      <c r="ABV45" s="18"/>
      <c r="ABW45" s="18"/>
      <c r="ABX45" s="18"/>
      <c r="ABY45" s="18"/>
      <c r="ABZ45" s="18"/>
      <c r="ACA45" s="18"/>
      <c r="ACB45" s="18"/>
      <c r="ACC45" s="18"/>
      <c r="ACD45" s="18"/>
      <c r="ACE45" s="18"/>
      <c r="ACF45" s="18"/>
      <c r="ACG45" s="18"/>
      <c r="ACH45" s="18"/>
      <c r="ACI45" s="18"/>
      <c r="ACJ45" s="18"/>
      <c r="ACK45" s="18"/>
      <c r="ACL45" s="18"/>
      <c r="ACM45" s="18"/>
      <c r="ACN45" s="18"/>
      <c r="ACO45" s="18"/>
      <c r="ACP45" s="18"/>
      <c r="ACQ45" s="18"/>
      <c r="ACR45" s="18"/>
      <c r="ACS45" s="18"/>
      <c r="ACT45" s="18"/>
      <c r="ACU45" s="18"/>
      <c r="ACV45" s="18"/>
      <c r="ACW45" s="18"/>
      <c r="ACX45" s="18"/>
      <c r="ACY45" s="18"/>
      <c r="ACZ45" s="18"/>
      <c r="ADA45" s="18"/>
      <c r="ADB45" s="18"/>
      <c r="ADC45" s="18"/>
      <c r="ADD45" s="18"/>
      <c r="ADE45" s="18"/>
      <c r="ADF45" s="18"/>
      <c r="ADG45" s="18"/>
      <c r="ADH45" s="18"/>
      <c r="ADI45" s="18"/>
      <c r="ADJ45" s="18"/>
      <c r="ADK45" s="18"/>
      <c r="ADL45" s="18"/>
      <c r="ADM45" s="18"/>
      <c r="ADN45" s="18"/>
      <c r="ADO45" s="18"/>
      <c r="ADP45" s="18"/>
      <c r="ADQ45" s="18"/>
      <c r="ADR45" s="18"/>
      <c r="ADS45" s="18"/>
      <c r="ADT45" s="18"/>
      <c r="ADU45" s="18"/>
      <c r="ADV45" s="18"/>
      <c r="ADW45" s="18"/>
      <c r="ADX45" s="18"/>
      <c r="ADY45" s="18"/>
      <c r="ADZ45" s="18"/>
      <c r="AEA45" s="18"/>
      <c r="AEB45" s="18"/>
      <c r="AEC45" s="18"/>
      <c r="AED45" s="18"/>
      <c r="AEE45" s="18"/>
      <c r="AEF45" s="18"/>
      <c r="AEG45" s="18"/>
      <c r="AEH45" s="18"/>
      <c r="AEI45" s="18"/>
      <c r="AEJ45" s="18"/>
      <c r="AEK45" s="18"/>
      <c r="AEL45" s="18"/>
      <c r="AEM45" s="18"/>
      <c r="AEN45" s="18"/>
      <c r="AEO45" s="18"/>
      <c r="AEP45" s="18"/>
      <c r="AEQ45" s="18"/>
      <c r="AER45" s="18"/>
      <c r="AES45" s="18"/>
      <c r="AET45" s="18"/>
      <c r="AEU45" s="18"/>
      <c r="AEV45" s="18"/>
      <c r="AEW45" s="18"/>
      <c r="AEX45" s="18"/>
      <c r="AEY45" s="18"/>
      <c r="AEZ45" s="18"/>
      <c r="AFA45" s="18"/>
      <c r="AFB45" s="18"/>
      <c r="AFC45" s="18"/>
      <c r="AFD45" s="18"/>
      <c r="AFE45" s="18"/>
      <c r="AFF45" s="18"/>
      <c r="AFG45" s="18"/>
      <c r="AFH45" s="18"/>
      <c r="AFI45" s="18"/>
      <c r="AFJ45" s="18"/>
      <c r="AFK45" s="18"/>
      <c r="AFL45" s="18"/>
      <c r="AFM45" s="18"/>
      <c r="AFN45" s="18"/>
      <c r="AFO45" s="18"/>
      <c r="AFP45" s="18"/>
      <c r="AFQ45" s="18"/>
      <c r="AFR45" s="18"/>
      <c r="AFS45" s="18"/>
      <c r="AFT45" s="18"/>
      <c r="AFU45" s="18"/>
      <c r="AFV45" s="18"/>
      <c r="AFW45" s="18"/>
      <c r="AFX45" s="18"/>
      <c r="AFY45" s="18"/>
      <c r="AFZ45" s="18"/>
      <c r="AGA45" s="18"/>
      <c r="AGB45" s="18"/>
      <c r="AGC45" s="18"/>
      <c r="AGD45" s="18"/>
      <c r="AGE45" s="18"/>
      <c r="AGF45" s="18"/>
      <c r="AGG45" s="18"/>
      <c r="AGH45" s="18"/>
      <c r="AGI45" s="18"/>
      <c r="AGJ45" s="18"/>
      <c r="AGK45" s="18"/>
      <c r="AGL45" s="18"/>
      <c r="AGM45" s="18"/>
      <c r="AGN45" s="18"/>
      <c r="AGO45" s="18"/>
      <c r="AGP45" s="18"/>
      <c r="AGQ45" s="18"/>
      <c r="AGR45" s="18"/>
      <c r="AGS45" s="18"/>
      <c r="AGT45" s="18"/>
      <c r="AGU45" s="18"/>
      <c r="AGV45" s="18"/>
      <c r="AGW45" s="18"/>
      <c r="AGX45" s="18"/>
      <c r="AGY45" s="18"/>
      <c r="AGZ45" s="18"/>
      <c r="AHA45" s="18"/>
      <c r="AHB45" s="18"/>
      <c r="AHC45" s="18"/>
      <c r="AHD45" s="18"/>
      <c r="AHE45" s="18"/>
      <c r="AHF45" s="18"/>
      <c r="AHG45" s="18"/>
      <c r="AHH45" s="18"/>
      <c r="AHI45" s="18"/>
      <c r="AHJ45" s="18"/>
      <c r="AHK45" s="18"/>
      <c r="AHL45" s="18"/>
      <c r="AHM45" s="18"/>
      <c r="AHN45" s="18"/>
      <c r="AHO45" s="18"/>
      <c r="AHP45" s="18"/>
      <c r="AHQ45" s="18"/>
      <c r="AHR45" s="18"/>
      <c r="AHS45" s="18"/>
      <c r="AHT45" s="18"/>
      <c r="AHU45" s="18"/>
      <c r="AHV45" s="18"/>
      <c r="AHW45" s="18"/>
      <c r="AHX45" s="18"/>
      <c r="AHY45" s="18"/>
      <c r="AHZ45" s="18"/>
      <c r="AIA45" s="18"/>
      <c r="AIB45" s="18"/>
      <c r="AIC45" s="18"/>
      <c r="AID45" s="18"/>
      <c r="AIE45" s="18"/>
      <c r="AIF45" s="18"/>
      <c r="AIG45" s="18"/>
      <c r="AIH45" s="18"/>
      <c r="AII45" s="18"/>
      <c r="AIJ45" s="18"/>
      <c r="AIK45" s="18"/>
      <c r="AIL45" s="18"/>
      <c r="AIM45" s="18"/>
      <c r="AIN45" s="18"/>
      <c r="AIO45" s="18"/>
      <c r="AIP45" s="18"/>
      <c r="AIQ45" s="18"/>
      <c r="AIR45" s="18"/>
      <c r="AIS45" s="18"/>
      <c r="AIT45" s="18"/>
      <c r="AIU45" s="18"/>
      <c r="AIV45" s="18"/>
      <c r="AIW45" s="18"/>
      <c r="AIX45" s="18"/>
      <c r="AIY45" s="18"/>
      <c r="AIZ45" s="18"/>
      <c r="AJA45" s="18"/>
      <c r="AJB45" s="18"/>
      <c r="AJC45" s="18"/>
      <c r="AJD45" s="18"/>
      <c r="AJE45" s="18"/>
      <c r="AJF45" s="18"/>
      <c r="AJG45" s="18"/>
      <c r="AJH45" s="18"/>
      <c r="AJI45" s="18"/>
      <c r="AJJ45" s="18"/>
      <c r="AJK45" s="18"/>
      <c r="AJL45" s="18"/>
      <c r="AJM45" s="18"/>
      <c r="AJN45" s="18"/>
      <c r="AJO45" s="18"/>
      <c r="AJP45" s="18"/>
      <c r="AJQ45" s="18"/>
      <c r="AJR45" s="18"/>
      <c r="AJS45" s="18"/>
      <c r="AJT45" s="18"/>
      <c r="AJU45" s="18"/>
      <c r="AJV45" s="18"/>
      <c r="AJW45" s="18"/>
      <c r="AJX45" s="18"/>
      <c r="AJY45" s="18"/>
      <c r="AJZ45" s="18"/>
      <c r="AKA45" s="18"/>
      <c r="AKB45" s="18"/>
      <c r="AKC45" s="18"/>
      <c r="AKD45" s="18"/>
      <c r="AKE45" s="18"/>
      <c r="AKF45" s="18"/>
      <c r="AKG45" s="18"/>
      <c r="AKH45" s="18"/>
      <c r="AKI45" s="18"/>
      <c r="AKJ45" s="18"/>
      <c r="AKK45" s="18"/>
      <c r="AKL45" s="18"/>
      <c r="AKM45" s="18"/>
      <c r="AKN45" s="18"/>
      <c r="AKO45" s="18"/>
      <c r="AKP45" s="18"/>
      <c r="AKQ45" s="18"/>
      <c r="AKR45" s="18"/>
      <c r="AKS45" s="18"/>
      <c r="AKT45" s="18"/>
      <c r="AKU45" s="18"/>
      <c r="AKV45" s="18"/>
      <c r="AKW45" s="18"/>
      <c r="AKX45" s="18"/>
      <c r="AKY45" s="18"/>
      <c r="AKZ45" s="18"/>
      <c r="ALA45" s="18"/>
      <c r="ALB45" s="18"/>
      <c r="ALC45" s="18"/>
      <c r="ALD45" s="18"/>
      <c r="ALE45" s="18"/>
      <c r="ALF45" s="18"/>
      <c r="ALG45" s="18"/>
      <c r="ALH45" s="18"/>
      <c r="ALI45" s="18"/>
      <c r="ALJ45" s="18"/>
      <c r="ALK45" s="18"/>
      <c r="ALL45" s="18"/>
      <c r="ALM45" s="18"/>
      <c r="ALN45" s="18"/>
      <c r="ALO45" s="18"/>
      <c r="ALP45" s="18"/>
      <c r="ALQ45" s="18"/>
      <c r="ALR45" s="18"/>
      <c r="ALS45" s="18"/>
      <c r="ALT45" s="18"/>
      <c r="ALU45" s="18"/>
      <c r="ALV45" s="18"/>
      <c r="ALW45" s="18"/>
      <c r="ALX45" s="18"/>
      <c r="ALY45" s="18"/>
      <c r="ALZ45" s="18"/>
      <c r="AMA45" s="18"/>
      <c r="AMB45" s="18"/>
      <c r="AMC45" s="18"/>
      <c r="AMD45" s="18"/>
      <c r="AME45" s="18"/>
      <c r="AMF45" s="18"/>
      <c r="AMG45" s="18"/>
      <c r="AMH45" s="18"/>
      <c r="AMI45" s="18"/>
      <c r="AMJ45" s="18"/>
    </row>
    <row r="46" spans="1:1024">
      <c r="B46" s="11" t="s">
        <v>69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30">
        <v>2282</v>
      </c>
    </row>
    <row r="47" spans="1:1024" s="4" customFormat="1" ht="14.25">
      <c r="B47" s="11" t="s">
        <v>70</v>
      </c>
      <c r="C47" s="35" t="s">
        <v>86</v>
      </c>
      <c r="D47" s="35" t="s">
        <v>86</v>
      </c>
      <c r="E47" s="35" t="s">
        <v>86</v>
      </c>
      <c r="F47" s="35" t="s">
        <v>86</v>
      </c>
      <c r="G47" s="35" t="s">
        <v>86</v>
      </c>
      <c r="H47" s="35" t="s">
        <v>86</v>
      </c>
      <c r="I47" s="35" t="s">
        <v>86</v>
      </c>
      <c r="J47" s="29">
        <v>25648</v>
      </c>
    </row>
    <row r="48" spans="1:1024" s="4" customFormat="1" ht="14.25">
      <c r="B48" s="12" t="s">
        <v>71</v>
      </c>
      <c r="C48" s="35" t="s">
        <v>86</v>
      </c>
      <c r="D48" s="35" t="s">
        <v>86</v>
      </c>
      <c r="E48" s="35" t="s">
        <v>86</v>
      </c>
      <c r="F48" s="35" t="s">
        <v>86</v>
      </c>
      <c r="G48" s="35" t="s">
        <v>86</v>
      </c>
      <c r="H48" s="35" t="s">
        <v>86</v>
      </c>
      <c r="I48" s="35" t="s">
        <v>86</v>
      </c>
      <c r="J48" s="29">
        <v>3055</v>
      </c>
    </row>
    <row r="49" spans="2:14" s="4" customFormat="1" ht="14.25">
      <c r="B49" s="13" t="s">
        <v>80</v>
      </c>
      <c r="C49" s="35" t="s">
        <v>86</v>
      </c>
      <c r="D49" s="35" t="s">
        <v>86</v>
      </c>
      <c r="E49" s="35" t="s">
        <v>86</v>
      </c>
      <c r="F49" s="35" t="s">
        <v>86</v>
      </c>
      <c r="G49" s="35" t="s">
        <v>86</v>
      </c>
      <c r="H49" s="35" t="s">
        <v>86</v>
      </c>
      <c r="I49" s="35" t="s">
        <v>86</v>
      </c>
      <c r="J49" s="29">
        <v>14528</v>
      </c>
    </row>
    <row r="50" spans="2:14" s="4" customFormat="1" ht="14.25">
      <c r="B50" s="11" t="s">
        <v>72</v>
      </c>
      <c r="C50" s="35" t="s">
        <v>86</v>
      </c>
      <c r="D50" s="35" t="s">
        <v>86</v>
      </c>
      <c r="E50" s="35" t="s">
        <v>86</v>
      </c>
      <c r="F50" s="35" t="s">
        <v>86</v>
      </c>
      <c r="G50" s="35" t="s">
        <v>86</v>
      </c>
      <c r="H50" s="35" t="s">
        <v>86</v>
      </c>
      <c r="I50" s="35" t="s">
        <v>86</v>
      </c>
      <c r="J50" s="30">
        <v>8389</v>
      </c>
    </row>
    <row r="51" spans="2:14" s="4" customFormat="1" ht="14.25">
      <c r="B51" s="11" t="s">
        <v>73</v>
      </c>
      <c r="C51" s="35" t="s">
        <v>86</v>
      </c>
      <c r="D51" s="35" t="s">
        <v>86</v>
      </c>
      <c r="E51" s="35" t="s">
        <v>86</v>
      </c>
      <c r="F51" s="35" t="s">
        <v>86</v>
      </c>
      <c r="G51" s="35" t="s">
        <v>86</v>
      </c>
      <c r="H51" s="35" t="s">
        <v>86</v>
      </c>
      <c r="I51" s="35" t="s">
        <v>86</v>
      </c>
      <c r="J51" s="31">
        <v>8580</v>
      </c>
    </row>
    <row r="52" spans="2:14" s="4" customFormat="1" ht="14.25">
      <c r="B52" s="11" t="s">
        <v>74</v>
      </c>
      <c r="C52" s="35" t="s">
        <v>86</v>
      </c>
      <c r="D52" s="35" t="s">
        <v>86</v>
      </c>
      <c r="E52" s="35" t="s">
        <v>86</v>
      </c>
      <c r="F52" s="35" t="s">
        <v>86</v>
      </c>
      <c r="G52" s="35" t="s">
        <v>86</v>
      </c>
      <c r="H52" s="35" t="s">
        <v>86</v>
      </c>
      <c r="I52" s="35" t="s">
        <v>86</v>
      </c>
      <c r="J52" s="29">
        <v>2441</v>
      </c>
    </row>
    <row r="53" spans="2:14" s="4" customFormat="1" thickBot="1">
      <c r="B53" s="11" t="s">
        <v>75</v>
      </c>
      <c r="C53" s="35" t="s">
        <v>86</v>
      </c>
      <c r="D53" s="35" t="s">
        <v>86</v>
      </c>
      <c r="E53" s="35" t="s">
        <v>86</v>
      </c>
      <c r="F53" s="35" t="s">
        <v>86</v>
      </c>
      <c r="G53" s="35" t="s">
        <v>86</v>
      </c>
      <c r="H53" s="35" t="s">
        <v>86</v>
      </c>
      <c r="I53" s="35" t="s">
        <v>86</v>
      </c>
      <c r="J53" s="29">
        <v>75278</v>
      </c>
    </row>
    <row r="54" spans="2:14" s="4" customFormat="1" thickBot="1">
      <c r="B54" s="14" t="s">
        <v>9</v>
      </c>
      <c r="C54" s="40" t="s">
        <v>86</v>
      </c>
      <c r="D54" s="40" t="s">
        <v>86</v>
      </c>
      <c r="E54" s="40" t="s">
        <v>86</v>
      </c>
      <c r="F54" s="40" t="s">
        <v>86</v>
      </c>
      <c r="G54" s="40" t="s">
        <v>86</v>
      </c>
      <c r="H54" s="40" t="s">
        <v>86</v>
      </c>
      <c r="I54" s="40" t="s">
        <v>86</v>
      </c>
      <c r="J54" s="40">
        <f t="shared" ref="J54" si="0">SUM(J46:J53)</f>
        <v>140201</v>
      </c>
    </row>
    <row r="56" spans="2:14" ht="60.75" customHeight="1" thickBot="1">
      <c r="B56" s="106" t="s">
        <v>51</v>
      </c>
      <c r="C56" s="107"/>
      <c r="D56" s="107"/>
      <c r="E56" s="107"/>
      <c r="F56" s="107"/>
      <c r="G56" s="21"/>
      <c r="H56" s="21"/>
      <c r="I56" s="21"/>
      <c r="J56" s="21"/>
      <c r="K56" s="21"/>
      <c r="L56" s="21"/>
      <c r="M56" s="21"/>
      <c r="N56" s="21"/>
    </row>
    <row r="57" spans="2:14" ht="15" customHeight="1" thickBot="1">
      <c r="B57" s="117" t="s">
        <v>76</v>
      </c>
      <c r="C57" s="119" t="s">
        <v>128</v>
      </c>
      <c r="D57" s="121" t="s">
        <v>129</v>
      </c>
      <c r="E57" s="122"/>
      <c r="F57" s="123"/>
      <c r="G57" s="21"/>
      <c r="H57" s="21"/>
      <c r="I57" s="21"/>
      <c r="J57" s="21"/>
      <c r="K57" s="21"/>
      <c r="L57" s="21"/>
      <c r="M57" s="21"/>
      <c r="N57" s="21"/>
    </row>
    <row r="58" spans="2:14" ht="27" customHeight="1" thickBot="1">
      <c r="B58" s="118"/>
      <c r="C58" s="120"/>
      <c r="D58" s="24" t="s">
        <v>65</v>
      </c>
      <c r="E58" s="77" t="s">
        <v>66</v>
      </c>
      <c r="F58" s="26" t="s">
        <v>125</v>
      </c>
    </row>
    <row r="59" spans="2:14" s="4" customFormat="1" ht="14.25">
      <c r="B59" s="23" t="s">
        <v>69</v>
      </c>
      <c r="C59" s="37">
        <v>482971</v>
      </c>
      <c r="D59" s="35" t="s">
        <v>86</v>
      </c>
      <c r="E59" s="35" t="s">
        <v>86</v>
      </c>
      <c r="F59" s="35" t="s">
        <v>86</v>
      </c>
    </row>
    <row r="60" spans="2:14" s="4" customFormat="1" ht="14.25">
      <c r="B60" s="11" t="s">
        <v>70</v>
      </c>
      <c r="C60" s="38">
        <v>5245988.75</v>
      </c>
      <c r="D60" s="35" t="s">
        <v>86</v>
      </c>
      <c r="E60" s="35" t="s">
        <v>86</v>
      </c>
      <c r="F60" s="35" t="s">
        <v>86</v>
      </c>
    </row>
    <row r="61" spans="2:14" s="4" customFormat="1" ht="14.25">
      <c r="B61" s="11" t="s">
        <v>71</v>
      </c>
      <c r="C61" s="38">
        <v>661482.5</v>
      </c>
      <c r="D61" s="35" t="s">
        <v>86</v>
      </c>
      <c r="E61" s="35" t="s">
        <v>86</v>
      </c>
      <c r="F61" s="35" t="s">
        <v>86</v>
      </c>
    </row>
    <row r="62" spans="2:14" s="4" customFormat="1" ht="14.25">
      <c r="B62" s="12" t="s">
        <v>80</v>
      </c>
      <c r="C62" s="38">
        <v>2915935.5</v>
      </c>
      <c r="D62" s="35" t="s">
        <v>86</v>
      </c>
      <c r="E62" s="35" t="s">
        <v>86</v>
      </c>
      <c r="F62" s="35" t="s">
        <v>86</v>
      </c>
    </row>
    <row r="63" spans="2:14" s="4" customFormat="1" ht="14.25">
      <c r="B63" s="13" t="s">
        <v>72</v>
      </c>
      <c r="C63" s="37">
        <v>1695696.75</v>
      </c>
      <c r="D63" s="35" t="s">
        <v>86</v>
      </c>
      <c r="E63" s="35" t="s">
        <v>86</v>
      </c>
      <c r="F63" s="35" t="s">
        <v>86</v>
      </c>
    </row>
    <row r="64" spans="2:14" s="4" customFormat="1" ht="14.25">
      <c r="B64" s="11" t="s">
        <v>73</v>
      </c>
      <c r="C64" s="39">
        <v>1891007</v>
      </c>
      <c r="D64" s="35" t="s">
        <v>86</v>
      </c>
      <c r="E64" s="35" t="s">
        <v>86</v>
      </c>
      <c r="F64" s="35" t="s">
        <v>86</v>
      </c>
    </row>
    <row r="65" spans="2:15" s="4" customFormat="1" ht="14.25">
      <c r="B65" s="11" t="s">
        <v>74</v>
      </c>
      <c r="C65" s="38">
        <v>541457.75</v>
      </c>
      <c r="D65" s="35" t="s">
        <v>86</v>
      </c>
      <c r="E65" s="35" t="s">
        <v>86</v>
      </c>
      <c r="F65" s="35" t="s">
        <v>86</v>
      </c>
    </row>
    <row r="66" spans="2:15" s="4" customFormat="1" thickBot="1">
      <c r="B66" s="13" t="s">
        <v>75</v>
      </c>
      <c r="C66" s="39">
        <v>14770110.25</v>
      </c>
      <c r="D66" s="35" t="s">
        <v>86</v>
      </c>
      <c r="E66" s="35" t="s">
        <v>86</v>
      </c>
      <c r="F66" s="35" t="s">
        <v>86</v>
      </c>
    </row>
    <row r="67" spans="2:15" s="4" customFormat="1" thickBot="1">
      <c r="B67" s="14" t="s">
        <v>9</v>
      </c>
      <c r="C67" s="61">
        <f>SUM(C59:C66)</f>
        <v>28204649.5</v>
      </c>
      <c r="D67" s="40" t="s">
        <v>86</v>
      </c>
      <c r="E67" s="40" t="s">
        <v>86</v>
      </c>
      <c r="F67" s="40">
        <v>4289</v>
      </c>
    </row>
    <row r="68" spans="2:15" s="4" customFormat="1" ht="14.25">
      <c r="B68" s="6"/>
      <c r="C68" s="90"/>
      <c r="D68" s="7"/>
      <c r="E68" s="7"/>
    </row>
    <row r="69" spans="2:15" s="4" customFormat="1" ht="74.25" customHeight="1" thickBot="1">
      <c r="B69" s="104" t="s">
        <v>55</v>
      </c>
      <c r="C69" s="104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2:15" s="4" customFormat="1" ht="44.25" customHeight="1" thickBot="1">
      <c r="B70" s="66" t="s">
        <v>76</v>
      </c>
      <c r="C70" s="27" t="s">
        <v>128</v>
      </c>
    </row>
    <row r="71" spans="2:15" s="4" customFormat="1" ht="14.25">
      <c r="B71" s="23" t="s">
        <v>69</v>
      </c>
      <c r="C71" s="37" t="s">
        <v>86</v>
      </c>
    </row>
    <row r="72" spans="2:15" s="4" customFormat="1" ht="14.25">
      <c r="B72" s="11" t="s">
        <v>70</v>
      </c>
      <c r="C72" s="37" t="s">
        <v>86</v>
      </c>
    </row>
    <row r="73" spans="2:15" s="4" customFormat="1" ht="14.25">
      <c r="B73" s="13" t="s">
        <v>71</v>
      </c>
      <c r="C73" s="37" t="s">
        <v>86</v>
      </c>
    </row>
    <row r="74" spans="2:15" s="4" customFormat="1" ht="14.25">
      <c r="B74" s="13" t="s">
        <v>80</v>
      </c>
      <c r="C74" s="37" t="s">
        <v>86</v>
      </c>
    </row>
    <row r="75" spans="2:15" s="4" customFormat="1" ht="14.25">
      <c r="B75" s="13" t="s">
        <v>72</v>
      </c>
      <c r="C75" s="37" t="s">
        <v>86</v>
      </c>
    </row>
    <row r="76" spans="2:15" s="4" customFormat="1" ht="14.25">
      <c r="B76" s="13" t="s">
        <v>73</v>
      </c>
      <c r="C76" s="37" t="s">
        <v>86</v>
      </c>
    </row>
    <row r="77" spans="2:15" s="4" customFormat="1" ht="14.25">
      <c r="B77" s="13" t="s">
        <v>74</v>
      </c>
      <c r="C77" s="37" t="s">
        <v>86</v>
      </c>
    </row>
    <row r="78" spans="2:15" s="4" customFormat="1" thickBot="1">
      <c r="B78" s="13" t="s">
        <v>75</v>
      </c>
      <c r="C78" s="37" t="s">
        <v>86</v>
      </c>
    </row>
    <row r="79" spans="2:15" s="4" customFormat="1" thickBot="1">
      <c r="B79" s="14" t="s">
        <v>9</v>
      </c>
      <c r="C79" s="53">
        <v>4641078</v>
      </c>
      <c r="O79" s="5"/>
    </row>
    <row r="80" spans="2:15" s="4" customFormat="1" ht="14.25">
      <c r="B80" s="6"/>
      <c r="C80" s="7"/>
      <c r="D80" s="7"/>
      <c r="E80" s="7"/>
    </row>
    <row r="81" spans="2:16" s="4" customFormat="1" ht="71.25" customHeight="1" thickBot="1">
      <c r="B81" s="104" t="s">
        <v>118</v>
      </c>
      <c r="C81" s="104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2:16" s="4" customFormat="1" ht="32.25" customHeight="1" thickBot="1">
      <c r="B82" s="67" t="s">
        <v>76</v>
      </c>
      <c r="C82" s="68" t="s">
        <v>128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2:16" s="4" customFormat="1" ht="14.25">
      <c r="B83" s="22" t="s">
        <v>69</v>
      </c>
      <c r="C83" s="37">
        <v>82641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2:16" s="4" customFormat="1" ht="14.25">
      <c r="B84" s="11" t="s">
        <v>70</v>
      </c>
      <c r="C84" s="38">
        <v>1085487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2:16" s="4" customFormat="1" ht="14.25">
      <c r="B85" s="11" t="s">
        <v>71</v>
      </c>
      <c r="C85" s="38">
        <v>112710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2:16" s="4" customFormat="1" ht="14.25">
      <c r="B86" s="12" t="s">
        <v>80</v>
      </c>
      <c r="C86" s="38">
        <v>484809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2:16" s="4" customFormat="1" ht="14.25">
      <c r="B87" s="13" t="s">
        <v>72</v>
      </c>
      <c r="C87" s="37">
        <v>330837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2:16" s="4" customFormat="1" ht="14.25">
      <c r="B88" s="11" t="s">
        <v>73</v>
      </c>
      <c r="C88" s="39">
        <v>334776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2:16" s="4" customFormat="1" ht="14.25">
      <c r="B89" s="11" t="s">
        <v>74</v>
      </c>
      <c r="C89" s="38">
        <v>81861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2:16" s="4" customFormat="1" ht="14.25">
      <c r="B90" s="11" t="s">
        <v>75</v>
      </c>
      <c r="C90" s="38">
        <v>2127957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2:16" s="4" customFormat="1" thickBot="1">
      <c r="B91" s="15" t="s">
        <v>9</v>
      </c>
      <c r="C91" s="41">
        <f>SUM(C83:C90)</f>
        <v>4641078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2:16" s="4" customFormat="1" thickBot="1"/>
    <row r="93" spans="2:16" s="20" customFormat="1" ht="24.95" customHeight="1" thickBot="1">
      <c r="B93" s="103" t="s">
        <v>143</v>
      </c>
      <c r="C93" s="103"/>
      <c r="D93" s="103"/>
      <c r="E93" s="103"/>
    </row>
    <row r="95" spans="2:16" s="4" customFormat="1" ht="51" customHeight="1" thickBot="1">
      <c r="B95" s="105" t="s">
        <v>46</v>
      </c>
      <c r="C95" s="105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2:16" s="4" customFormat="1" ht="43.5" customHeight="1" thickBot="1">
      <c r="B96" s="28" t="s">
        <v>76</v>
      </c>
      <c r="C96" s="28" t="s">
        <v>126</v>
      </c>
      <c r="D96" s="70"/>
    </row>
    <row r="97" spans="2:14" s="4" customFormat="1" ht="14.25">
      <c r="B97" s="11" t="s">
        <v>70</v>
      </c>
      <c r="C97" s="34">
        <v>35997</v>
      </c>
    </row>
    <row r="98" spans="2:14" s="4" customFormat="1" ht="14.25">
      <c r="B98" s="12" t="s">
        <v>80</v>
      </c>
      <c r="C98" s="34">
        <v>13512</v>
      </c>
    </row>
    <row r="99" spans="2:14" s="4" customFormat="1" ht="14.25">
      <c r="B99" s="13" t="s">
        <v>72</v>
      </c>
      <c r="C99" s="35">
        <v>10070</v>
      </c>
    </row>
    <row r="100" spans="2:14" s="4" customFormat="1" thickBot="1">
      <c r="B100" s="11" t="s">
        <v>75</v>
      </c>
      <c r="C100" s="34">
        <v>64737</v>
      </c>
    </row>
    <row r="101" spans="2:14" s="4" customFormat="1" thickBot="1">
      <c r="B101" s="15" t="s">
        <v>9</v>
      </c>
      <c r="C101" s="40">
        <f>SUM(C97:C100)</f>
        <v>124316</v>
      </c>
    </row>
    <row r="103" spans="2:14" ht="60.75" customHeight="1" thickBot="1">
      <c r="B103" s="106" t="s">
        <v>51</v>
      </c>
      <c r="C103" s="107"/>
      <c r="D103" s="107"/>
      <c r="E103" s="107"/>
      <c r="F103" s="107"/>
      <c r="G103" s="21"/>
      <c r="H103" s="21"/>
      <c r="I103" s="21"/>
      <c r="J103" s="21"/>
      <c r="K103" s="21"/>
      <c r="L103" s="21"/>
      <c r="M103" s="21"/>
      <c r="N103" s="21"/>
    </row>
    <row r="104" spans="2:14" ht="15" customHeight="1" thickBot="1">
      <c r="B104" s="117" t="s">
        <v>76</v>
      </c>
      <c r="C104" s="119" t="s">
        <v>128</v>
      </c>
      <c r="D104" s="121" t="s">
        <v>130</v>
      </c>
      <c r="E104" s="122"/>
      <c r="F104" s="123"/>
      <c r="G104" s="21"/>
      <c r="H104" s="21"/>
      <c r="I104" s="21"/>
      <c r="J104" s="21"/>
      <c r="K104" s="21"/>
      <c r="L104" s="21"/>
      <c r="M104" s="21"/>
      <c r="N104" s="21"/>
    </row>
    <row r="105" spans="2:14" ht="27" customHeight="1" thickBot="1">
      <c r="B105" s="118"/>
      <c r="C105" s="120"/>
      <c r="D105" s="24" t="s">
        <v>65</v>
      </c>
      <c r="E105" s="77" t="s">
        <v>66</v>
      </c>
      <c r="F105" s="26" t="s">
        <v>125</v>
      </c>
    </row>
    <row r="106" spans="2:14" s="4" customFormat="1" ht="14.25">
      <c r="B106" s="11" t="s">
        <v>70</v>
      </c>
      <c r="C106" s="38">
        <v>1559798.71</v>
      </c>
      <c r="D106" s="45" t="s">
        <v>86</v>
      </c>
      <c r="E106" s="45" t="s">
        <v>86</v>
      </c>
      <c r="F106" s="45" t="s">
        <v>86</v>
      </c>
    </row>
    <row r="107" spans="2:14" s="4" customFormat="1" ht="14.25">
      <c r="B107" s="12" t="s">
        <v>80</v>
      </c>
      <c r="C107" s="38">
        <v>592552.13</v>
      </c>
      <c r="D107" s="45" t="s">
        <v>86</v>
      </c>
      <c r="E107" s="45" t="s">
        <v>86</v>
      </c>
      <c r="F107" s="45" t="s">
        <v>86</v>
      </c>
    </row>
    <row r="108" spans="2:14">
      <c r="B108" s="11" t="s">
        <v>72</v>
      </c>
      <c r="C108" s="39">
        <v>433403.56</v>
      </c>
      <c r="D108" s="45" t="s">
        <v>86</v>
      </c>
      <c r="E108" s="45" t="s">
        <v>86</v>
      </c>
      <c r="F108" s="45" t="s">
        <v>86</v>
      </c>
    </row>
    <row r="109" spans="2:14" ht="15.75" thickBot="1">
      <c r="B109" s="16" t="s">
        <v>75</v>
      </c>
      <c r="C109" s="38">
        <v>2896744.03</v>
      </c>
      <c r="D109" s="45" t="s">
        <v>86</v>
      </c>
      <c r="E109" s="45" t="s">
        <v>86</v>
      </c>
      <c r="F109" s="45" t="s">
        <v>86</v>
      </c>
    </row>
    <row r="110" spans="2:14" ht="15.75" thickBot="1">
      <c r="B110" s="15" t="s">
        <v>9</v>
      </c>
      <c r="C110" s="49">
        <f>SUM(C106:C109)</f>
        <v>5482498.4299999997</v>
      </c>
      <c r="D110" s="48" t="s">
        <v>86</v>
      </c>
      <c r="E110" s="48" t="s">
        <v>86</v>
      </c>
      <c r="F110" s="48" t="s">
        <v>86</v>
      </c>
    </row>
    <row r="112" spans="2:14" s="4" customFormat="1" ht="74.25" customHeight="1" thickBot="1">
      <c r="B112" s="104" t="s">
        <v>55</v>
      </c>
      <c r="C112" s="104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</row>
    <row r="113" spans="2:16" s="4" customFormat="1" ht="44.25" customHeight="1" thickBot="1">
      <c r="B113" s="66" t="s">
        <v>76</v>
      </c>
      <c r="C113" s="27" t="s">
        <v>128</v>
      </c>
    </row>
    <row r="114" spans="2:16" s="4" customFormat="1" ht="14.25">
      <c r="B114" s="23" t="s">
        <v>69</v>
      </c>
      <c r="C114" s="37" t="s">
        <v>86</v>
      </c>
    </row>
    <row r="115" spans="2:16" s="4" customFormat="1" ht="14.25">
      <c r="B115" s="11" t="s">
        <v>70</v>
      </c>
      <c r="C115" s="37" t="s">
        <v>86</v>
      </c>
    </row>
    <row r="116" spans="2:16" s="4" customFormat="1" ht="14.25">
      <c r="B116" s="13" t="s">
        <v>71</v>
      </c>
      <c r="C116" s="37" t="s">
        <v>86</v>
      </c>
    </row>
    <row r="117" spans="2:16" s="4" customFormat="1" ht="14.25">
      <c r="B117" s="13" t="s">
        <v>80</v>
      </c>
      <c r="C117" s="37" t="s">
        <v>86</v>
      </c>
    </row>
    <row r="118" spans="2:16" s="4" customFormat="1" ht="14.25">
      <c r="B118" s="13" t="s">
        <v>72</v>
      </c>
      <c r="C118" s="37" t="s">
        <v>86</v>
      </c>
    </row>
    <row r="119" spans="2:16" s="4" customFormat="1" ht="14.25">
      <c r="B119" s="13" t="s">
        <v>73</v>
      </c>
      <c r="C119" s="37" t="s">
        <v>86</v>
      </c>
    </row>
    <row r="120" spans="2:16" s="4" customFormat="1" ht="14.25">
      <c r="B120" s="13" t="s">
        <v>74</v>
      </c>
      <c r="C120" s="37" t="s">
        <v>86</v>
      </c>
    </row>
    <row r="121" spans="2:16" s="4" customFormat="1" thickBot="1">
      <c r="B121" s="13" t="s">
        <v>75</v>
      </c>
      <c r="C121" s="37" t="s">
        <v>86</v>
      </c>
    </row>
    <row r="122" spans="2:16" s="4" customFormat="1" thickBot="1">
      <c r="B122" s="14" t="s">
        <v>9</v>
      </c>
      <c r="C122" s="53">
        <v>824988</v>
      </c>
      <c r="O122" s="5"/>
    </row>
    <row r="124" spans="2:16" s="4" customFormat="1" ht="75" customHeight="1" thickBot="1">
      <c r="B124" s="104" t="s">
        <v>118</v>
      </c>
      <c r="C124" s="104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2:16" s="4" customFormat="1" ht="54.6" customHeight="1" thickBot="1">
      <c r="B125" s="67" t="s">
        <v>76</v>
      </c>
      <c r="C125" s="25" t="s">
        <v>128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ht="15.75" customHeight="1">
      <c r="B126" s="11" t="s">
        <v>70</v>
      </c>
      <c r="C126" s="38">
        <v>235056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pans="2:16" s="4" customFormat="1" ht="15.75" customHeight="1">
      <c r="B127" s="12" t="s">
        <v>80</v>
      </c>
      <c r="C127" s="38">
        <v>91380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2:16" s="4" customFormat="1" ht="15.75" customHeight="1">
      <c r="B128" s="13" t="s">
        <v>72</v>
      </c>
      <c r="C128" s="37">
        <v>62844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pans="1:5" s="4" customFormat="1" thickBot="1">
      <c r="B129" s="13" t="s">
        <v>75</v>
      </c>
      <c r="C129" s="38">
        <v>435708</v>
      </c>
    </row>
    <row r="130" spans="1:5" s="4" customFormat="1" thickBot="1">
      <c r="B130" s="14" t="s">
        <v>9</v>
      </c>
      <c r="C130" s="49">
        <f>SUM(C126:C129)</f>
        <v>824988</v>
      </c>
    </row>
    <row r="131" spans="1:5" s="4" customFormat="1" thickBot="1"/>
    <row r="132" spans="1:5" s="20" customFormat="1" ht="38.25" customHeight="1" thickBot="1">
      <c r="B132" s="124" t="s">
        <v>131</v>
      </c>
      <c r="C132" s="124"/>
      <c r="D132" s="124"/>
      <c r="E132" s="124"/>
    </row>
    <row r="134" spans="1:5" s="4" customFormat="1" ht="30.75" customHeight="1" thickBot="1">
      <c r="A134" s="9"/>
      <c r="B134" s="108" t="s">
        <v>77</v>
      </c>
      <c r="C134" s="108"/>
    </row>
    <row r="135" spans="1:5" s="4" customFormat="1">
      <c r="A135" s="9"/>
      <c r="B135" s="11" t="s">
        <v>78</v>
      </c>
      <c r="C135" s="29" t="s">
        <v>86</v>
      </c>
      <c r="D135" s="9"/>
    </row>
    <row r="136" spans="1:5" s="4" customFormat="1" ht="15.75" thickBot="1">
      <c r="A136" s="9"/>
      <c r="B136" s="16" t="s">
        <v>79</v>
      </c>
      <c r="C136" s="31" t="s">
        <v>86</v>
      </c>
      <c r="D136" s="9"/>
    </row>
    <row r="137" spans="1:5" s="4" customFormat="1" ht="15.75" thickBot="1">
      <c r="A137" s="9"/>
      <c r="B137" s="15" t="s">
        <v>32</v>
      </c>
      <c r="C137" s="40" t="s">
        <v>86</v>
      </c>
      <c r="D137" s="9"/>
    </row>
    <row r="138" spans="1:5" s="4" customFormat="1">
      <c r="A138" s="9"/>
      <c r="B138" s="9"/>
      <c r="C138" s="9"/>
      <c r="D138" s="9"/>
    </row>
    <row r="139" spans="1:5" s="4" customFormat="1" ht="40.5" customHeight="1" thickBot="1">
      <c r="A139" s="9"/>
      <c r="B139" s="108" t="s">
        <v>83</v>
      </c>
      <c r="C139" s="108"/>
    </row>
    <row r="140" spans="1:5" s="4" customFormat="1" ht="14.25">
      <c r="B140" s="11" t="s">
        <v>78</v>
      </c>
      <c r="C140" s="29" t="s">
        <v>86</v>
      </c>
    </row>
    <row r="141" spans="1:5" s="4" customFormat="1" thickBot="1">
      <c r="B141" s="16" t="s">
        <v>79</v>
      </c>
      <c r="C141" s="31" t="s">
        <v>86</v>
      </c>
    </row>
    <row r="142" spans="1:5" s="4" customFormat="1" thickBot="1">
      <c r="B142" s="15" t="s">
        <v>32</v>
      </c>
      <c r="C142" s="40" t="s">
        <v>86</v>
      </c>
    </row>
  </sheetData>
  <mergeCells count="23">
    <mergeCell ref="B43:J43"/>
    <mergeCell ref="B44:J44"/>
    <mergeCell ref="B56:F56"/>
    <mergeCell ref="B57:B58"/>
    <mergeCell ref="B5:E5"/>
    <mergeCell ref="B7:C7"/>
    <mergeCell ref="B19:C19"/>
    <mergeCell ref="B31:D31"/>
    <mergeCell ref="C57:C58"/>
    <mergeCell ref="D57:F57"/>
    <mergeCell ref="B81:C81"/>
    <mergeCell ref="B69:C69"/>
    <mergeCell ref="B139:C139"/>
    <mergeCell ref="B112:C112"/>
    <mergeCell ref="B93:E93"/>
    <mergeCell ref="B95:C95"/>
    <mergeCell ref="B124:C124"/>
    <mergeCell ref="B132:E132"/>
    <mergeCell ref="B134:C134"/>
    <mergeCell ref="B103:F103"/>
    <mergeCell ref="B104:B105"/>
    <mergeCell ref="C104:C105"/>
    <mergeCell ref="D104:F10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0945-2BD9-43E8-8E3C-3C9BDCD1AA8C}">
  <dimension ref="A1:AMJ139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9.710937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33</v>
      </c>
      <c r="C9" s="33" t="s">
        <v>86</v>
      </c>
    </row>
    <row r="10" spans="2:14" ht="15" customHeight="1">
      <c r="B10" s="11" t="s">
        <v>34</v>
      </c>
      <c r="C10" s="34" t="s">
        <v>86</v>
      </c>
    </row>
    <row r="11" spans="2:14" ht="15" customHeight="1">
      <c r="B11" s="11" t="s">
        <v>35</v>
      </c>
      <c r="C11" s="34" t="s">
        <v>86</v>
      </c>
    </row>
    <row r="12" spans="2:14" ht="15" customHeight="1">
      <c r="B12" s="12" t="s">
        <v>36</v>
      </c>
      <c r="C12" s="34" t="s">
        <v>86</v>
      </c>
    </row>
    <row r="13" spans="2:14" ht="15" customHeight="1">
      <c r="B13" s="13" t="s">
        <v>37</v>
      </c>
      <c r="C13" s="35" t="s">
        <v>86</v>
      </c>
    </row>
    <row r="14" spans="2:14" ht="15" customHeight="1">
      <c r="B14" s="11" t="s">
        <v>38</v>
      </c>
      <c r="C14" s="36" t="s">
        <v>86</v>
      </c>
    </row>
    <row r="15" spans="2:14" ht="15" customHeight="1" thickBot="1">
      <c r="B15" s="16" t="s">
        <v>39</v>
      </c>
      <c r="C15" s="34" t="s">
        <v>86</v>
      </c>
    </row>
    <row r="16" spans="2:14" s="4" customFormat="1" ht="15" customHeight="1" thickBot="1">
      <c r="B16" s="15" t="s">
        <v>9</v>
      </c>
      <c r="C16" s="32" t="s">
        <v>86</v>
      </c>
    </row>
    <row r="17" spans="2:14" s="4" customFormat="1" ht="14.25">
      <c r="C17" s="17"/>
    </row>
    <row r="18" spans="2:14" s="4" customFormat="1" ht="31.5" customHeight="1" thickBot="1">
      <c r="B18" s="104" t="s">
        <v>44</v>
      </c>
      <c r="C18" s="105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2:14" s="4" customFormat="1" ht="30.75" customHeight="1" thickBot="1">
      <c r="B19" s="66" t="s">
        <v>76</v>
      </c>
      <c r="C19" s="27" t="s">
        <v>127</v>
      </c>
    </row>
    <row r="20" spans="2:14" s="4" customFormat="1" ht="14.25">
      <c r="B20" s="23" t="s">
        <v>33</v>
      </c>
      <c r="C20" s="33" t="s">
        <v>86</v>
      </c>
    </row>
    <row r="21" spans="2:14" s="4" customFormat="1" ht="14.25">
      <c r="B21" s="11" t="s">
        <v>34</v>
      </c>
      <c r="C21" s="34" t="s">
        <v>86</v>
      </c>
    </row>
    <row r="22" spans="2:14" s="4" customFormat="1" ht="14.25">
      <c r="B22" s="11" t="s">
        <v>35</v>
      </c>
      <c r="C22" s="34" t="s">
        <v>86</v>
      </c>
    </row>
    <row r="23" spans="2:14" s="4" customFormat="1" ht="14.25">
      <c r="B23" s="12" t="s">
        <v>36</v>
      </c>
      <c r="C23" s="34" t="s">
        <v>86</v>
      </c>
    </row>
    <row r="24" spans="2:14" s="4" customFormat="1" ht="14.25">
      <c r="B24" s="13" t="s">
        <v>37</v>
      </c>
      <c r="C24" s="35" t="s">
        <v>86</v>
      </c>
    </row>
    <row r="25" spans="2:14" s="4" customFormat="1" ht="14.25">
      <c r="B25" s="11" t="s">
        <v>38</v>
      </c>
      <c r="C25" s="36" t="s">
        <v>86</v>
      </c>
    </row>
    <row r="26" spans="2:14" s="4" customFormat="1" thickBot="1">
      <c r="B26" s="11" t="s">
        <v>39</v>
      </c>
      <c r="C26" s="34" t="s">
        <v>86</v>
      </c>
    </row>
    <row r="27" spans="2:14" s="4" customFormat="1" thickBot="1">
      <c r="B27" s="14" t="s">
        <v>9</v>
      </c>
      <c r="C27" s="32" t="s">
        <v>86</v>
      </c>
    </row>
    <row r="28" spans="2:14" s="4" customFormat="1" ht="14.25">
      <c r="C28" s="17"/>
    </row>
    <row r="29" spans="2:14" s="4" customFormat="1" ht="46.5" customHeight="1" thickBot="1">
      <c r="B29" s="106" t="s">
        <v>45</v>
      </c>
      <c r="C29" s="107"/>
      <c r="D29" s="107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2:14" s="4" customFormat="1" ht="27" customHeight="1" thickBot="1">
      <c r="B30" s="66" t="s">
        <v>76</v>
      </c>
      <c r="C30" s="27" t="s">
        <v>128</v>
      </c>
      <c r="D30" s="27" t="s">
        <v>129</v>
      </c>
    </row>
    <row r="31" spans="2:14" s="4" customFormat="1" ht="14.25">
      <c r="B31" s="23" t="s">
        <v>33</v>
      </c>
      <c r="C31" s="33" t="s">
        <v>86</v>
      </c>
      <c r="D31" s="33" t="s">
        <v>86</v>
      </c>
    </row>
    <row r="32" spans="2:14" s="4" customFormat="1" ht="14.25">
      <c r="B32" s="11" t="s">
        <v>34</v>
      </c>
      <c r="C32" s="34" t="s">
        <v>86</v>
      </c>
      <c r="D32" s="34" t="s">
        <v>86</v>
      </c>
    </row>
    <row r="33" spans="1:1024" s="4" customFormat="1" ht="14.25">
      <c r="B33" s="11" t="s">
        <v>35</v>
      </c>
      <c r="C33" s="34" t="s">
        <v>86</v>
      </c>
      <c r="D33" s="34" t="s">
        <v>86</v>
      </c>
    </row>
    <row r="34" spans="1:1024" s="4" customFormat="1" ht="14.25">
      <c r="B34" s="12" t="s">
        <v>36</v>
      </c>
      <c r="C34" s="34" t="s">
        <v>86</v>
      </c>
      <c r="D34" s="34" t="s">
        <v>86</v>
      </c>
    </row>
    <row r="35" spans="1:1024" s="4" customFormat="1" ht="14.25">
      <c r="B35" s="13" t="s">
        <v>37</v>
      </c>
      <c r="C35" s="35" t="s">
        <v>86</v>
      </c>
      <c r="D35" s="35" t="s">
        <v>86</v>
      </c>
    </row>
    <row r="36" spans="1:1024" s="4" customFormat="1" ht="14.25">
      <c r="B36" s="11" t="s">
        <v>38</v>
      </c>
      <c r="C36" s="36" t="s">
        <v>86</v>
      </c>
      <c r="D36" s="36" t="s">
        <v>86</v>
      </c>
    </row>
    <row r="37" spans="1:1024" s="4" customFormat="1" thickBot="1">
      <c r="B37" s="16" t="s">
        <v>39</v>
      </c>
      <c r="C37" s="62" t="s">
        <v>86</v>
      </c>
      <c r="D37" s="62" t="s">
        <v>86</v>
      </c>
    </row>
    <row r="38" spans="1:1024" s="4" customFormat="1" thickBot="1">
      <c r="B38" s="15" t="s">
        <v>9</v>
      </c>
      <c r="C38" s="73" t="s">
        <v>86</v>
      </c>
      <c r="D38" s="74" t="s">
        <v>86</v>
      </c>
      <c r="P38" s="5"/>
    </row>
    <row r="39" spans="1:1024">
      <c r="C39" s="52"/>
    </row>
    <row r="40" spans="1:1024" ht="25.5" customHeight="1">
      <c r="B40" s="109" t="s">
        <v>46</v>
      </c>
      <c r="C40" s="110"/>
      <c r="D40" s="110"/>
      <c r="E40" s="110"/>
      <c r="F40" s="110"/>
      <c r="G40" s="110"/>
      <c r="H40" s="110"/>
      <c r="I40" s="110"/>
      <c r="J40" s="111"/>
      <c r="K40" s="21"/>
      <c r="L40" s="21"/>
      <c r="M40" s="21"/>
      <c r="N40" s="21"/>
    </row>
    <row r="41" spans="1:1024" ht="15.75" customHeight="1" thickBot="1">
      <c r="B41" s="112" t="s">
        <v>84</v>
      </c>
      <c r="C41" s="113"/>
      <c r="D41" s="113"/>
      <c r="E41" s="113"/>
      <c r="F41" s="113"/>
      <c r="G41" s="113"/>
      <c r="H41" s="113"/>
      <c r="I41" s="113"/>
      <c r="J41" s="114"/>
    </row>
    <row r="42" spans="1:1024" s="19" customFormat="1" ht="26.25" thickBot="1">
      <c r="A42" s="18"/>
      <c r="B42" s="24" t="s">
        <v>76</v>
      </c>
      <c r="C42" s="24" t="s">
        <v>29</v>
      </c>
      <c r="D42" s="25" t="s">
        <v>67</v>
      </c>
      <c r="E42" s="25" t="s">
        <v>47</v>
      </c>
      <c r="F42" s="24" t="s">
        <v>31</v>
      </c>
      <c r="G42" s="25" t="s">
        <v>30</v>
      </c>
      <c r="H42" s="25" t="s">
        <v>85</v>
      </c>
      <c r="I42" s="24" t="s">
        <v>68</v>
      </c>
      <c r="J42" s="25" t="s">
        <v>32</v>
      </c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  <c r="KO42" s="18"/>
      <c r="KP42" s="18"/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18"/>
      <c r="LF42" s="18"/>
      <c r="LG42" s="18"/>
      <c r="LH42" s="18"/>
      <c r="LI42" s="18"/>
      <c r="LJ42" s="18"/>
      <c r="LK42" s="18"/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18"/>
      <c r="MH42" s="18"/>
      <c r="MI42" s="18"/>
      <c r="MJ42" s="18"/>
      <c r="MK42" s="18"/>
      <c r="ML42" s="18"/>
      <c r="MM42" s="18"/>
      <c r="MN42" s="18"/>
      <c r="MO42" s="18"/>
      <c r="MP42" s="18"/>
      <c r="MQ42" s="18"/>
      <c r="MR42" s="18"/>
      <c r="MS42" s="18"/>
      <c r="MT42" s="18"/>
      <c r="MU42" s="18"/>
      <c r="MV42" s="18"/>
      <c r="MW42" s="18"/>
      <c r="MX42" s="18"/>
      <c r="MY42" s="18"/>
      <c r="MZ42" s="18"/>
      <c r="NA42" s="18"/>
      <c r="NB42" s="18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/>
      <c r="NR42" s="18"/>
      <c r="NS42" s="18"/>
      <c r="NT42" s="18"/>
      <c r="NU42" s="18"/>
      <c r="NV42" s="18"/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  <c r="OP42" s="18"/>
      <c r="OQ42" s="18"/>
      <c r="OR42" s="18"/>
      <c r="OS42" s="18"/>
      <c r="OT42" s="18"/>
      <c r="OU42" s="18"/>
      <c r="OV42" s="18"/>
      <c r="OW42" s="18"/>
      <c r="OX42" s="18"/>
      <c r="OY42" s="18"/>
      <c r="OZ42" s="18"/>
      <c r="PA42" s="18"/>
      <c r="PB42" s="18"/>
      <c r="PC42" s="18"/>
      <c r="PD42" s="18"/>
      <c r="PE42" s="18"/>
      <c r="PF42" s="18"/>
      <c r="PG42" s="18"/>
      <c r="PH42" s="18"/>
      <c r="PI42" s="18"/>
      <c r="PJ42" s="18"/>
      <c r="PK42" s="18"/>
      <c r="PL42" s="18"/>
      <c r="PM42" s="18"/>
      <c r="PN42" s="18"/>
      <c r="PO42" s="18"/>
      <c r="PP42" s="18"/>
      <c r="PQ42" s="18"/>
      <c r="PR42" s="18"/>
      <c r="PS42" s="18"/>
      <c r="PT42" s="18"/>
      <c r="PU42" s="18"/>
      <c r="PV42" s="18"/>
      <c r="PW42" s="18"/>
      <c r="PX42" s="18"/>
      <c r="PY42" s="18"/>
      <c r="PZ42" s="18"/>
      <c r="QA42" s="18"/>
      <c r="QB42" s="18"/>
      <c r="QC42" s="18"/>
      <c r="QD42" s="18"/>
      <c r="QE42" s="18"/>
      <c r="QF42" s="18"/>
      <c r="QG42" s="18"/>
      <c r="QH42" s="18"/>
      <c r="QI42" s="18"/>
      <c r="QJ42" s="18"/>
      <c r="QK42" s="18"/>
      <c r="QL42" s="18"/>
      <c r="QM42" s="18"/>
      <c r="QN42" s="18"/>
      <c r="QO42" s="18"/>
      <c r="QP42" s="18"/>
      <c r="QQ42" s="18"/>
      <c r="QR42" s="18"/>
      <c r="QS42" s="18"/>
      <c r="QT42" s="18"/>
      <c r="QU42" s="18"/>
      <c r="QV42" s="18"/>
      <c r="QW42" s="18"/>
      <c r="QX42" s="18"/>
      <c r="QY42" s="18"/>
      <c r="QZ42" s="18"/>
      <c r="RA42" s="18"/>
      <c r="RB42" s="18"/>
      <c r="RC42" s="18"/>
      <c r="RD42" s="18"/>
      <c r="RE42" s="18"/>
      <c r="RF42" s="18"/>
      <c r="RG42" s="18"/>
      <c r="RH42" s="18"/>
      <c r="RI42" s="18"/>
      <c r="RJ42" s="18"/>
      <c r="RK42" s="18"/>
      <c r="RL42" s="18"/>
      <c r="RM42" s="18"/>
      <c r="RN42" s="18"/>
      <c r="RO42" s="18"/>
      <c r="RP42" s="18"/>
      <c r="RQ42" s="18"/>
      <c r="RR42" s="18"/>
      <c r="RS42" s="18"/>
      <c r="RT42" s="18"/>
      <c r="RU42" s="18"/>
      <c r="RV42" s="18"/>
      <c r="RW42" s="18"/>
      <c r="RX42" s="18"/>
      <c r="RY42" s="18"/>
      <c r="RZ42" s="18"/>
      <c r="SA42" s="18"/>
      <c r="SB42" s="18"/>
      <c r="SC42" s="18"/>
      <c r="SD42" s="18"/>
      <c r="SE42" s="18"/>
      <c r="SF42" s="18"/>
      <c r="SG42" s="18"/>
      <c r="SH42" s="18"/>
      <c r="SI42" s="18"/>
      <c r="SJ42" s="18"/>
      <c r="SK42" s="18"/>
      <c r="SL42" s="18"/>
      <c r="SM42" s="18"/>
      <c r="SN42" s="18"/>
      <c r="SO42" s="18"/>
      <c r="SP42" s="18"/>
      <c r="SQ42" s="18"/>
      <c r="SR42" s="18"/>
      <c r="SS42" s="18"/>
      <c r="ST42" s="18"/>
      <c r="SU42" s="18"/>
      <c r="SV42" s="18"/>
      <c r="SW42" s="18"/>
      <c r="SX42" s="18"/>
      <c r="SY42" s="18"/>
      <c r="SZ42" s="18"/>
      <c r="TA42" s="18"/>
      <c r="TB42" s="18"/>
      <c r="TC42" s="18"/>
      <c r="TD42" s="18"/>
      <c r="TE42" s="18"/>
      <c r="TF42" s="18"/>
      <c r="TG42" s="18"/>
      <c r="TH42" s="18"/>
      <c r="TI42" s="18"/>
      <c r="TJ42" s="18"/>
      <c r="TK42" s="18"/>
      <c r="TL42" s="18"/>
      <c r="TM42" s="18"/>
      <c r="TN42" s="18"/>
      <c r="TO42" s="18"/>
      <c r="TP42" s="18"/>
      <c r="TQ42" s="18"/>
      <c r="TR42" s="18"/>
      <c r="TS42" s="18"/>
      <c r="TT42" s="18"/>
      <c r="TU42" s="18"/>
      <c r="TV42" s="18"/>
      <c r="TW42" s="18"/>
      <c r="TX42" s="18"/>
      <c r="TY42" s="18"/>
      <c r="TZ42" s="18"/>
      <c r="UA42" s="18"/>
      <c r="UB42" s="18"/>
      <c r="UC42" s="18"/>
      <c r="UD42" s="18"/>
      <c r="UE42" s="18"/>
      <c r="UF42" s="18"/>
      <c r="UG42" s="18"/>
      <c r="UH42" s="18"/>
      <c r="UI42" s="18"/>
      <c r="UJ42" s="18"/>
      <c r="UK42" s="18"/>
      <c r="UL42" s="18"/>
      <c r="UM42" s="18"/>
      <c r="UN42" s="18"/>
      <c r="UO42" s="18"/>
      <c r="UP42" s="18"/>
      <c r="UQ42" s="18"/>
      <c r="UR42" s="18"/>
      <c r="US42" s="18"/>
      <c r="UT42" s="18"/>
      <c r="UU42" s="18"/>
      <c r="UV42" s="18"/>
      <c r="UW42" s="18"/>
      <c r="UX42" s="18"/>
      <c r="UY42" s="18"/>
      <c r="UZ42" s="18"/>
      <c r="VA42" s="18"/>
      <c r="VB42" s="18"/>
      <c r="VC42" s="18"/>
      <c r="VD42" s="18"/>
      <c r="VE42" s="18"/>
      <c r="VF42" s="18"/>
      <c r="VG42" s="18"/>
      <c r="VH42" s="18"/>
      <c r="VI42" s="18"/>
      <c r="VJ42" s="18"/>
      <c r="VK42" s="18"/>
      <c r="VL42" s="18"/>
      <c r="VM42" s="18"/>
      <c r="VN42" s="18"/>
      <c r="VO42" s="18"/>
      <c r="VP42" s="18"/>
      <c r="VQ42" s="18"/>
      <c r="VR42" s="18"/>
      <c r="VS42" s="18"/>
      <c r="VT42" s="18"/>
      <c r="VU42" s="18"/>
      <c r="VV42" s="18"/>
      <c r="VW42" s="18"/>
      <c r="VX42" s="18"/>
      <c r="VY42" s="18"/>
      <c r="VZ42" s="18"/>
      <c r="WA42" s="18"/>
      <c r="WB42" s="18"/>
      <c r="WC42" s="18"/>
      <c r="WD42" s="18"/>
      <c r="WE42" s="18"/>
      <c r="WF42" s="18"/>
      <c r="WG42" s="18"/>
      <c r="WH42" s="18"/>
      <c r="WI42" s="18"/>
      <c r="WJ42" s="18"/>
      <c r="WK42" s="18"/>
      <c r="WL42" s="18"/>
      <c r="WM42" s="18"/>
      <c r="WN42" s="18"/>
      <c r="WO42" s="18"/>
      <c r="WP42" s="18"/>
      <c r="WQ42" s="18"/>
      <c r="WR42" s="18"/>
      <c r="WS42" s="18"/>
      <c r="WT42" s="18"/>
      <c r="WU42" s="18"/>
      <c r="WV42" s="18"/>
      <c r="WW42" s="18"/>
      <c r="WX42" s="18"/>
      <c r="WY42" s="18"/>
      <c r="WZ42" s="18"/>
      <c r="XA42" s="18"/>
      <c r="XB42" s="18"/>
      <c r="XC42" s="18"/>
      <c r="XD42" s="18"/>
      <c r="XE42" s="18"/>
      <c r="XF42" s="18"/>
      <c r="XG42" s="18"/>
      <c r="XH42" s="18"/>
      <c r="XI42" s="18"/>
      <c r="XJ42" s="18"/>
      <c r="XK42" s="18"/>
      <c r="XL42" s="18"/>
      <c r="XM42" s="18"/>
      <c r="XN42" s="18"/>
      <c r="XO42" s="18"/>
      <c r="XP42" s="18"/>
      <c r="XQ42" s="18"/>
      <c r="XR42" s="18"/>
      <c r="XS42" s="18"/>
      <c r="XT42" s="18"/>
      <c r="XU42" s="18"/>
      <c r="XV42" s="18"/>
      <c r="XW42" s="18"/>
      <c r="XX42" s="18"/>
      <c r="XY42" s="18"/>
      <c r="XZ42" s="18"/>
      <c r="YA42" s="18"/>
      <c r="YB42" s="18"/>
      <c r="YC42" s="18"/>
      <c r="YD42" s="18"/>
      <c r="YE42" s="18"/>
      <c r="YF42" s="18"/>
      <c r="YG42" s="18"/>
      <c r="YH42" s="18"/>
      <c r="YI42" s="18"/>
      <c r="YJ42" s="18"/>
      <c r="YK42" s="18"/>
      <c r="YL42" s="18"/>
      <c r="YM42" s="18"/>
      <c r="YN42" s="18"/>
      <c r="YO42" s="18"/>
      <c r="YP42" s="18"/>
      <c r="YQ42" s="18"/>
      <c r="YR42" s="18"/>
      <c r="YS42" s="18"/>
      <c r="YT42" s="18"/>
      <c r="YU42" s="18"/>
      <c r="YV42" s="18"/>
      <c r="YW42" s="18"/>
      <c r="YX42" s="18"/>
      <c r="YY42" s="18"/>
      <c r="YZ42" s="18"/>
      <c r="ZA42" s="18"/>
      <c r="ZB42" s="18"/>
      <c r="ZC42" s="18"/>
      <c r="ZD42" s="18"/>
      <c r="ZE42" s="18"/>
      <c r="ZF42" s="18"/>
      <c r="ZG42" s="18"/>
      <c r="ZH42" s="18"/>
      <c r="ZI42" s="18"/>
      <c r="ZJ42" s="18"/>
      <c r="ZK42" s="18"/>
      <c r="ZL42" s="18"/>
      <c r="ZM42" s="18"/>
      <c r="ZN42" s="18"/>
      <c r="ZO42" s="18"/>
      <c r="ZP42" s="18"/>
      <c r="ZQ42" s="18"/>
      <c r="ZR42" s="18"/>
      <c r="ZS42" s="18"/>
      <c r="ZT42" s="18"/>
      <c r="ZU42" s="18"/>
      <c r="ZV42" s="18"/>
      <c r="ZW42" s="18"/>
      <c r="ZX42" s="18"/>
      <c r="ZY42" s="18"/>
      <c r="ZZ42" s="18"/>
      <c r="AAA42" s="18"/>
      <c r="AAB42" s="18"/>
      <c r="AAC42" s="18"/>
      <c r="AAD42" s="18"/>
      <c r="AAE42" s="18"/>
      <c r="AAF42" s="18"/>
      <c r="AAG42" s="18"/>
      <c r="AAH42" s="18"/>
      <c r="AAI42" s="18"/>
      <c r="AAJ42" s="18"/>
      <c r="AAK42" s="18"/>
      <c r="AAL42" s="18"/>
      <c r="AAM42" s="18"/>
      <c r="AAN42" s="18"/>
      <c r="AAO42" s="18"/>
      <c r="AAP42" s="18"/>
      <c r="AAQ42" s="18"/>
      <c r="AAR42" s="18"/>
      <c r="AAS42" s="18"/>
      <c r="AAT42" s="18"/>
      <c r="AAU42" s="18"/>
      <c r="AAV42" s="18"/>
      <c r="AAW42" s="18"/>
      <c r="AAX42" s="18"/>
      <c r="AAY42" s="18"/>
      <c r="AAZ42" s="18"/>
      <c r="ABA42" s="18"/>
      <c r="ABB42" s="18"/>
      <c r="ABC42" s="18"/>
      <c r="ABD42" s="18"/>
      <c r="ABE42" s="18"/>
      <c r="ABF42" s="18"/>
      <c r="ABG42" s="18"/>
      <c r="ABH42" s="18"/>
      <c r="ABI42" s="18"/>
      <c r="ABJ42" s="18"/>
      <c r="ABK42" s="18"/>
      <c r="ABL42" s="18"/>
      <c r="ABM42" s="18"/>
      <c r="ABN42" s="18"/>
      <c r="ABO42" s="18"/>
      <c r="ABP42" s="18"/>
      <c r="ABQ42" s="18"/>
      <c r="ABR42" s="18"/>
      <c r="ABS42" s="18"/>
      <c r="ABT42" s="18"/>
      <c r="ABU42" s="18"/>
      <c r="ABV42" s="18"/>
      <c r="ABW42" s="18"/>
      <c r="ABX42" s="18"/>
      <c r="ABY42" s="18"/>
      <c r="ABZ42" s="18"/>
      <c r="ACA42" s="18"/>
      <c r="ACB42" s="18"/>
      <c r="ACC42" s="18"/>
      <c r="ACD42" s="18"/>
      <c r="ACE42" s="18"/>
      <c r="ACF42" s="18"/>
      <c r="ACG42" s="18"/>
      <c r="ACH42" s="18"/>
      <c r="ACI42" s="18"/>
      <c r="ACJ42" s="18"/>
      <c r="ACK42" s="18"/>
      <c r="ACL42" s="18"/>
      <c r="ACM42" s="18"/>
      <c r="ACN42" s="18"/>
      <c r="ACO42" s="18"/>
      <c r="ACP42" s="18"/>
      <c r="ACQ42" s="18"/>
      <c r="ACR42" s="18"/>
      <c r="ACS42" s="18"/>
      <c r="ACT42" s="18"/>
      <c r="ACU42" s="18"/>
      <c r="ACV42" s="18"/>
      <c r="ACW42" s="18"/>
      <c r="ACX42" s="18"/>
      <c r="ACY42" s="18"/>
      <c r="ACZ42" s="18"/>
      <c r="ADA42" s="18"/>
      <c r="ADB42" s="18"/>
      <c r="ADC42" s="18"/>
      <c r="ADD42" s="18"/>
      <c r="ADE42" s="18"/>
      <c r="ADF42" s="18"/>
      <c r="ADG42" s="18"/>
      <c r="ADH42" s="18"/>
      <c r="ADI42" s="18"/>
      <c r="ADJ42" s="18"/>
      <c r="ADK42" s="18"/>
      <c r="ADL42" s="18"/>
      <c r="ADM42" s="18"/>
      <c r="ADN42" s="18"/>
      <c r="ADO42" s="18"/>
      <c r="ADP42" s="18"/>
      <c r="ADQ42" s="18"/>
      <c r="ADR42" s="18"/>
      <c r="ADS42" s="18"/>
      <c r="ADT42" s="18"/>
      <c r="ADU42" s="18"/>
      <c r="ADV42" s="18"/>
      <c r="ADW42" s="18"/>
      <c r="ADX42" s="18"/>
      <c r="ADY42" s="18"/>
      <c r="ADZ42" s="18"/>
      <c r="AEA42" s="18"/>
      <c r="AEB42" s="18"/>
      <c r="AEC42" s="18"/>
      <c r="AED42" s="18"/>
      <c r="AEE42" s="18"/>
      <c r="AEF42" s="18"/>
      <c r="AEG42" s="18"/>
      <c r="AEH42" s="18"/>
      <c r="AEI42" s="18"/>
      <c r="AEJ42" s="18"/>
      <c r="AEK42" s="18"/>
      <c r="AEL42" s="18"/>
      <c r="AEM42" s="18"/>
      <c r="AEN42" s="18"/>
      <c r="AEO42" s="18"/>
      <c r="AEP42" s="18"/>
      <c r="AEQ42" s="18"/>
      <c r="AER42" s="18"/>
      <c r="AES42" s="18"/>
      <c r="AET42" s="18"/>
      <c r="AEU42" s="18"/>
      <c r="AEV42" s="18"/>
      <c r="AEW42" s="18"/>
      <c r="AEX42" s="18"/>
      <c r="AEY42" s="18"/>
      <c r="AEZ42" s="18"/>
      <c r="AFA42" s="18"/>
      <c r="AFB42" s="18"/>
      <c r="AFC42" s="18"/>
      <c r="AFD42" s="18"/>
      <c r="AFE42" s="18"/>
      <c r="AFF42" s="18"/>
      <c r="AFG42" s="18"/>
      <c r="AFH42" s="18"/>
      <c r="AFI42" s="18"/>
      <c r="AFJ42" s="18"/>
      <c r="AFK42" s="18"/>
      <c r="AFL42" s="18"/>
      <c r="AFM42" s="18"/>
      <c r="AFN42" s="18"/>
      <c r="AFO42" s="18"/>
      <c r="AFP42" s="18"/>
      <c r="AFQ42" s="18"/>
      <c r="AFR42" s="18"/>
      <c r="AFS42" s="18"/>
      <c r="AFT42" s="18"/>
      <c r="AFU42" s="18"/>
      <c r="AFV42" s="18"/>
      <c r="AFW42" s="18"/>
      <c r="AFX42" s="18"/>
      <c r="AFY42" s="18"/>
      <c r="AFZ42" s="18"/>
      <c r="AGA42" s="18"/>
      <c r="AGB42" s="18"/>
      <c r="AGC42" s="18"/>
      <c r="AGD42" s="18"/>
      <c r="AGE42" s="18"/>
      <c r="AGF42" s="18"/>
      <c r="AGG42" s="18"/>
      <c r="AGH42" s="18"/>
      <c r="AGI42" s="18"/>
      <c r="AGJ42" s="18"/>
      <c r="AGK42" s="18"/>
      <c r="AGL42" s="18"/>
      <c r="AGM42" s="18"/>
      <c r="AGN42" s="18"/>
      <c r="AGO42" s="18"/>
      <c r="AGP42" s="18"/>
      <c r="AGQ42" s="18"/>
      <c r="AGR42" s="18"/>
      <c r="AGS42" s="18"/>
      <c r="AGT42" s="18"/>
      <c r="AGU42" s="18"/>
      <c r="AGV42" s="18"/>
      <c r="AGW42" s="18"/>
      <c r="AGX42" s="18"/>
      <c r="AGY42" s="18"/>
      <c r="AGZ42" s="18"/>
      <c r="AHA42" s="18"/>
      <c r="AHB42" s="18"/>
      <c r="AHC42" s="18"/>
      <c r="AHD42" s="18"/>
      <c r="AHE42" s="18"/>
      <c r="AHF42" s="18"/>
      <c r="AHG42" s="18"/>
      <c r="AHH42" s="18"/>
      <c r="AHI42" s="18"/>
      <c r="AHJ42" s="18"/>
      <c r="AHK42" s="18"/>
      <c r="AHL42" s="18"/>
      <c r="AHM42" s="18"/>
      <c r="AHN42" s="18"/>
      <c r="AHO42" s="18"/>
      <c r="AHP42" s="18"/>
      <c r="AHQ42" s="18"/>
      <c r="AHR42" s="18"/>
      <c r="AHS42" s="18"/>
      <c r="AHT42" s="18"/>
      <c r="AHU42" s="18"/>
      <c r="AHV42" s="18"/>
      <c r="AHW42" s="18"/>
      <c r="AHX42" s="18"/>
      <c r="AHY42" s="18"/>
      <c r="AHZ42" s="18"/>
      <c r="AIA42" s="18"/>
      <c r="AIB42" s="18"/>
      <c r="AIC42" s="18"/>
      <c r="AID42" s="18"/>
      <c r="AIE42" s="18"/>
      <c r="AIF42" s="18"/>
      <c r="AIG42" s="18"/>
      <c r="AIH42" s="18"/>
      <c r="AII42" s="18"/>
      <c r="AIJ42" s="18"/>
      <c r="AIK42" s="18"/>
      <c r="AIL42" s="18"/>
      <c r="AIM42" s="18"/>
      <c r="AIN42" s="18"/>
      <c r="AIO42" s="18"/>
      <c r="AIP42" s="18"/>
      <c r="AIQ42" s="18"/>
      <c r="AIR42" s="18"/>
      <c r="AIS42" s="18"/>
      <c r="AIT42" s="18"/>
      <c r="AIU42" s="18"/>
      <c r="AIV42" s="18"/>
      <c r="AIW42" s="18"/>
      <c r="AIX42" s="18"/>
      <c r="AIY42" s="18"/>
      <c r="AIZ42" s="18"/>
      <c r="AJA42" s="18"/>
      <c r="AJB42" s="18"/>
      <c r="AJC42" s="18"/>
      <c r="AJD42" s="18"/>
      <c r="AJE42" s="18"/>
      <c r="AJF42" s="18"/>
      <c r="AJG42" s="18"/>
      <c r="AJH42" s="18"/>
      <c r="AJI42" s="18"/>
      <c r="AJJ42" s="18"/>
      <c r="AJK42" s="18"/>
      <c r="AJL42" s="18"/>
      <c r="AJM42" s="18"/>
      <c r="AJN42" s="18"/>
      <c r="AJO42" s="18"/>
      <c r="AJP42" s="18"/>
      <c r="AJQ42" s="18"/>
      <c r="AJR42" s="18"/>
      <c r="AJS42" s="18"/>
      <c r="AJT42" s="18"/>
      <c r="AJU42" s="18"/>
      <c r="AJV42" s="18"/>
      <c r="AJW42" s="18"/>
      <c r="AJX42" s="18"/>
      <c r="AJY42" s="18"/>
      <c r="AJZ42" s="18"/>
      <c r="AKA42" s="18"/>
      <c r="AKB42" s="18"/>
      <c r="AKC42" s="18"/>
      <c r="AKD42" s="18"/>
      <c r="AKE42" s="18"/>
      <c r="AKF42" s="18"/>
      <c r="AKG42" s="18"/>
      <c r="AKH42" s="18"/>
      <c r="AKI42" s="18"/>
      <c r="AKJ42" s="18"/>
      <c r="AKK42" s="18"/>
      <c r="AKL42" s="18"/>
      <c r="AKM42" s="18"/>
      <c r="AKN42" s="18"/>
      <c r="AKO42" s="18"/>
      <c r="AKP42" s="18"/>
      <c r="AKQ42" s="18"/>
      <c r="AKR42" s="18"/>
      <c r="AKS42" s="18"/>
      <c r="AKT42" s="18"/>
      <c r="AKU42" s="18"/>
      <c r="AKV42" s="18"/>
      <c r="AKW42" s="18"/>
      <c r="AKX42" s="18"/>
      <c r="AKY42" s="18"/>
      <c r="AKZ42" s="18"/>
      <c r="ALA42" s="18"/>
      <c r="ALB42" s="18"/>
      <c r="ALC42" s="18"/>
      <c r="ALD42" s="18"/>
      <c r="ALE42" s="18"/>
      <c r="ALF42" s="18"/>
      <c r="ALG42" s="18"/>
      <c r="ALH42" s="18"/>
      <c r="ALI42" s="18"/>
      <c r="ALJ42" s="18"/>
      <c r="ALK42" s="18"/>
      <c r="ALL42" s="18"/>
      <c r="ALM42" s="18"/>
      <c r="ALN42" s="18"/>
      <c r="ALO42" s="18"/>
      <c r="ALP42" s="18"/>
      <c r="ALQ42" s="18"/>
      <c r="ALR42" s="18"/>
      <c r="ALS42" s="18"/>
      <c r="ALT42" s="18"/>
      <c r="ALU42" s="18"/>
      <c r="ALV42" s="18"/>
      <c r="ALW42" s="18"/>
      <c r="ALX42" s="18"/>
      <c r="ALY42" s="18"/>
      <c r="ALZ42" s="18"/>
      <c r="AMA42" s="18"/>
      <c r="AMB42" s="18"/>
      <c r="AMC42" s="18"/>
      <c r="AMD42" s="18"/>
      <c r="AME42" s="18"/>
      <c r="AMF42" s="18"/>
      <c r="AMG42" s="18"/>
      <c r="AMH42" s="18"/>
      <c r="AMI42" s="18"/>
      <c r="AMJ42" s="18"/>
    </row>
    <row r="43" spans="1:1024">
      <c r="B43" s="11" t="s">
        <v>33</v>
      </c>
      <c r="C43" s="35" t="s">
        <v>86</v>
      </c>
      <c r="D43" s="35" t="s">
        <v>86</v>
      </c>
      <c r="E43" s="35" t="s">
        <v>86</v>
      </c>
      <c r="F43" s="35" t="s">
        <v>86</v>
      </c>
      <c r="G43" s="35" t="s">
        <v>86</v>
      </c>
      <c r="H43" s="35" t="s">
        <v>86</v>
      </c>
      <c r="I43" s="35" t="s">
        <v>86</v>
      </c>
      <c r="J43" s="35">
        <f>3047+3249+2726+3927</f>
        <v>12949</v>
      </c>
    </row>
    <row r="44" spans="1:1024" s="4" customFormat="1" ht="14.25">
      <c r="B44" s="11" t="s">
        <v>34</v>
      </c>
      <c r="C44" s="35" t="s">
        <v>86</v>
      </c>
      <c r="D44" s="35" t="s">
        <v>86</v>
      </c>
      <c r="E44" s="35" t="s">
        <v>86</v>
      </c>
      <c r="F44" s="35" t="s">
        <v>86</v>
      </c>
      <c r="G44" s="35" t="s">
        <v>86</v>
      </c>
      <c r="H44" s="35" t="s">
        <v>86</v>
      </c>
      <c r="I44" s="35" t="s">
        <v>86</v>
      </c>
      <c r="J44" s="34">
        <f>2057+1957+1555+1918</f>
        <v>7487</v>
      </c>
    </row>
    <row r="45" spans="1:1024" s="4" customFormat="1" ht="14.25">
      <c r="B45" s="12" t="s">
        <v>35</v>
      </c>
      <c r="C45" s="35" t="s">
        <v>86</v>
      </c>
      <c r="D45" s="35" t="s">
        <v>86</v>
      </c>
      <c r="E45" s="35" t="s">
        <v>86</v>
      </c>
      <c r="F45" s="35" t="s">
        <v>86</v>
      </c>
      <c r="G45" s="35" t="s">
        <v>86</v>
      </c>
      <c r="H45" s="35" t="s">
        <v>86</v>
      </c>
      <c r="I45" s="35" t="s">
        <v>86</v>
      </c>
      <c r="J45" s="34">
        <f>1301+1152+1031+1960</f>
        <v>5444</v>
      </c>
    </row>
    <row r="46" spans="1:1024" s="4" customFormat="1" ht="14.25">
      <c r="B46" s="13" t="s">
        <v>36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34">
        <f>3478+3216+2919+3383</f>
        <v>12996</v>
      </c>
    </row>
    <row r="47" spans="1:1024" s="4" customFormat="1" ht="14.25">
      <c r="B47" s="11" t="s">
        <v>37</v>
      </c>
      <c r="C47" s="35" t="s">
        <v>86</v>
      </c>
      <c r="D47" s="35" t="s">
        <v>86</v>
      </c>
      <c r="E47" s="35" t="s">
        <v>86</v>
      </c>
      <c r="F47" s="35" t="s">
        <v>86</v>
      </c>
      <c r="G47" s="35" t="s">
        <v>86</v>
      </c>
      <c r="H47" s="35" t="s">
        <v>86</v>
      </c>
      <c r="I47" s="35" t="s">
        <v>86</v>
      </c>
      <c r="J47" s="35">
        <f>1535+1183+815+1504</f>
        <v>5037</v>
      </c>
    </row>
    <row r="48" spans="1:1024" s="4" customFormat="1" ht="14.25">
      <c r="B48" s="11" t="s">
        <v>38</v>
      </c>
      <c r="C48" s="35" t="s">
        <v>86</v>
      </c>
      <c r="D48" s="35" t="s">
        <v>86</v>
      </c>
      <c r="E48" s="35" t="s">
        <v>86</v>
      </c>
      <c r="F48" s="35" t="s">
        <v>86</v>
      </c>
      <c r="G48" s="35" t="s">
        <v>86</v>
      </c>
      <c r="H48" s="35" t="s">
        <v>86</v>
      </c>
      <c r="I48" s="35" t="s">
        <v>86</v>
      </c>
      <c r="J48" s="36">
        <f>861+1084+796+1141</f>
        <v>3882</v>
      </c>
    </row>
    <row r="49" spans="2:14" s="4" customFormat="1" thickBot="1">
      <c r="B49" s="11" t="s">
        <v>39</v>
      </c>
      <c r="C49" s="35" t="s">
        <v>86</v>
      </c>
      <c r="D49" s="35" t="s">
        <v>86</v>
      </c>
      <c r="E49" s="35" t="s">
        <v>86</v>
      </c>
      <c r="F49" s="35" t="s">
        <v>86</v>
      </c>
      <c r="G49" s="35" t="s">
        <v>86</v>
      </c>
      <c r="H49" s="35" t="s">
        <v>86</v>
      </c>
      <c r="I49" s="35" t="s">
        <v>86</v>
      </c>
      <c r="J49" s="34">
        <f>1183+2513+2022+2719</f>
        <v>8437</v>
      </c>
    </row>
    <row r="50" spans="2:14" s="4" customFormat="1" thickBot="1">
      <c r="B50" s="14" t="s">
        <v>9</v>
      </c>
      <c r="C50" s="40" t="s">
        <v>86</v>
      </c>
      <c r="D50" s="40" t="s">
        <v>86</v>
      </c>
      <c r="E50" s="40" t="s">
        <v>86</v>
      </c>
      <c r="F50" s="40" t="s">
        <v>86</v>
      </c>
      <c r="G50" s="40" t="s">
        <v>86</v>
      </c>
      <c r="H50" s="40" t="s">
        <v>86</v>
      </c>
      <c r="I50" s="40" t="s">
        <v>86</v>
      </c>
      <c r="J50" s="40">
        <f t="shared" ref="J50" si="0">SUM(J43:J49)</f>
        <v>56232</v>
      </c>
    </row>
    <row r="52" spans="2:14" ht="60.75" customHeight="1" thickBot="1">
      <c r="B52" s="106" t="s">
        <v>51</v>
      </c>
      <c r="C52" s="107"/>
      <c r="D52" s="107"/>
      <c r="E52" s="107"/>
      <c r="F52" s="107"/>
      <c r="G52" s="21"/>
      <c r="H52" s="21"/>
      <c r="I52" s="21"/>
      <c r="J52" s="21"/>
      <c r="K52" s="21"/>
      <c r="L52" s="21"/>
      <c r="M52" s="21"/>
      <c r="N52" s="21"/>
    </row>
    <row r="53" spans="2:14" ht="15" customHeight="1" thickBot="1">
      <c r="B53" s="117" t="s">
        <v>76</v>
      </c>
      <c r="C53" s="119" t="s">
        <v>128</v>
      </c>
      <c r="D53" s="121" t="s">
        <v>129</v>
      </c>
      <c r="E53" s="122"/>
      <c r="F53" s="123"/>
      <c r="G53" s="21"/>
      <c r="H53" s="21"/>
      <c r="I53" s="21"/>
      <c r="J53" s="21"/>
      <c r="K53" s="21"/>
      <c r="L53" s="21"/>
      <c r="M53" s="21"/>
      <c r="N53" s="21"/>
    </row>
    <row r="54" spans="2:14" ht="27" customHeight="1" thickBot="1">
      <c r="B54" s="118"/>
      <c r="C54" s="120"/>
      <c r="D54" s="24" t="s">
        <v>65</v>
      </c>
      <c r="E54" s="77" t="s">
        <v>66</v>
      </c>
      <c r="F54" s="26" t="s">
        <v>125</v>
      </c>
    </row>
    <row r="55" spans="2:14" s="4" customFormat="1" ht="14.25">
      <c r="B55" s="23" t="s">
        <v>33</v>
      </c>
      <c r="C55" s="37">
        <v>2698119.7</v>
      </c>
      <c r="D55" s="30" t="s">
        <v>86</v>
      </c>
      <c r="E55" s="30" t="s">
        <v>86</v>
      </c>
      <c r="F55" s="30" t="s">
        <v>86</v>
      </c>
    </row>
    <row r="56" spans="2:14" s="4" customFormat="1" ht="14.25">
      <c r="B56" s="11" t="s">
        <v>34</v>
      </c>
      <c r="C56" s="38">
        <v>1430033.34</v>
      </c>
      <c r="D56" s="30" t="s">
        <v>86</v>
      </c>
      <c r="E56" s="30" t="s">
        <v>86</v>
      </c>
      <c r="F56" s="30" t="s">
        <v>86</v>
      </c>
    </row>
    <row r="57" spans="2:14" s="4" customFormat="1" ht="14.25">
      <c r="B57" s="11" t="s">
        <v>35</v>
      </c>
      <c r="C57" s="38">
        <v>1108161.8699999999</v>
      </c>
      <c r="D57" s="30" t="s">
        <v>86</v>
      </c>
      <c r="E57" s="30" t="s">
        <v>86</v>
      </c>
      <c r="F57" s="30" t="s">
        <v>86</v>
      </c>
    </row>
    <row r="58" spans="2:14" s="4" customFormat="1" ht="14.25">
      <c r="B58" s="12" t="s">
        <v>36</v>
      </c>
      <c r="C58" s="38">
        <v>2542069.29</v>
      </c>
      <c r="D58" s="30" t="s">
        <v>86</v>
      </c>
      <c r="E58" s="30" t="s">
        <v>86</v>
      </c>
      <c r="F58" s="30" t="s">
        <v>86</v>
      </c>
    </row>
    <row r="59" spans="2:14" s="4" customFormat="1" ht="14.25">
      <c r="B59" s="13" t="s">
        <v>37</v>
      </c>
      <c r="C59" s="37">
        <v>1018630.12</v>
      </c>
      <c r="D59" s="30" t="s">
        <v>86</v>
      </c>
      <c r="E59" s="30" t="s">
        <v>86</v>
      </c>
      <c r="F59" s="30" t="s">
        <v>86</v>
      </c>
    </row>
    <row r="60" spans="2:14" s="4" customFormat="1" ht="14.25">
      <c r="B60" s="11" t="s">
        <v>38</v>
      </c>
      <c r="C60" s="39">
        <v>797951.8</v>
      </c>
      <c r="D60" s="30" t="s">
        <v>86</v>
      </c>
      <c r="E60" s="30" t="s">
        <v>86</v>
      </c>
      <c r="F60" s="30" t="s">
        <v>86</v>
      </c>
    </row>
    <row r="61" spans="2:14" s="4" customFormat="1" thickBot="1">
      <c r="B61" s="13" t="s">
        <v>39</v>
      </c>
      <c r="C61" s="38">
        <v>1954245.0999999999</v>
      </c>
      <c r="D61" s="30" t="s">
        <v>86</v>
      </c>
      <c r="E61" s="30" t="s">
        <v>86</v>
      </c>
      <c r="F61" s="30" t="s">
        <v>86</v>
      </c>
    </row>
    <row r="62" spans="2:14" s="4" customFormat="1" thickBot="1">
      <c r="B62" s="14" t="s">
        <v>9</v>
      </c>
      <c r="C62" s="71">
        <f>SUM(C55:C61)</f>
        <v>11549211.220000001</v>
      </c>
      <c r="D62" s="40" t="s">
        <v>86</v>
      </c>
      <c r="E62" s="40" t="s">
        <v>86</v>
      </c>
      <c r="F62" s="40" t="s">
        <v>86</v>
      </c>
    </row>
    <row r="63" spans="2:14" s="4" customFormat="1" ht="14.25">
      <c r="B63" s="6"/>
      <c r="C63" s="7"/>
      <c r="D63" s="7"/>
      <c r="E63" s="7"/>
    </row>
    <row r="64" spans="2:14" s="4" customFormat="1" ht="74.25" customHeight="1" thickBot="1">
      <c r="B64" s="104" t="s">
        <v>55</v>
      </c>
      <c r="C64" s="104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5" spans="2:16" s="4" customFormat="1" ht="44.25" customHeight="1" thickBot="1">
      <c r="B65" s="66" t="s">
        <v>76</v>
      </c>
      <c r="C65" s="27" t="s">
        <v>128</v>
      </c>
    </row>
    <row r="66" spans="2:16" s="4" customFormat="1" ht="14.25">
      <c r="B66" s="23" t="s">
        <v>33</v>
      </c>
      <c r="C66" s="37" t="s">
        <v>86</v>
      </c>
    </row>
    <row r="67" spans="2:16" s="4" customFormat="1" ht="14.25">
      <c r="B67" s="11" t="s">
        <v>34</v>
      </c>
      <c r="C67" s="37" t="s">
        <v>86</v>
      </c>
    </row>
    <row r="68" spans="2:16" s="4" customFormat="1" ht="14.25">
      <c r="B68" s="13" t="s">
        <v>35</v>
      </c>
      <c r="C68" s="37" t="s">
        <v>86</v>
      </c>
    </row>
    <row r="69" spans="2:16" s="4" customFormat="1" ht="14.25">
      <c r="B69" s="13" t="s">
        <v>36</v>
      </c>
      <c r="C69" s="37" t="s">
        <v>86</v>
      </c>
    </row>
    <row r="70" spans="2:16" s="4" customFormat="1" ht="14.25">
      <c r="B70" s="13" t="s">
        <v>37</v>
      </c>
      <c r="C70" s="37" t="s">
        <v>86</v>
      </c>
    </row>
    <row r="71" spans="2:16" s="4" customFormat="1" ht="14.25">
      <c r="B71" s="13" t="s">
        <v>38</v>
      </c>
      <c r="C71" s="37" t="s">
        <v>86</v>
      </c>
    </row>
    <row r="72" spans="2:16" s="4" customFormat="1" thickBot="1">
      <c r="B72" s="13" t="s">
        <v>39</v>
      </c>
      <c r="C72" s="37" t="s">
        <v>86</v>
      </c>
    </row>
    <row r="73" spans="2:16" s="4" customFormat="1" thickBot="1">
      <c r="B73" s="14" t="s">
        <v>9</v>
      </c>
      <c r="C73" s="53">
        <v>876368.27</v>
      </c>
      <c r="O73" s="5"/>
    </row>
    <row r="74" spans="2:16" s="4" customFormat="1" ht="14.25">
      <c r="B74" s="6"/>
      <c r="C74" s="7"/>
      <c r="D74" s="7"/>
      <c r="E74" s="7"/>
    </row>
    <row r="75" spans="2:16" s="4" customFormat="1" ht="71.25" customHeight="1" thickBot="1">
      <c r="B75" s="104" t="s">
        <v>118</v>
      </c>
      <c r="C75" s="104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2:16" s="4" customFormat="1" ht="32.25" customHeight="1" thickBot="1">
      <c r="B76" s="67" t="s">
        <v>76</v>
      </c>
      <c r="C76" s="68" t="s">
        <v>128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2:16" s="4" customFormat="1" ht="14.25">
      <c r="B77" s="22" t="s">
        <v>33</v>
      </c>
      <c r="C77" s="37" t="s">
        <v>86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2:16" s="4" customFormat="1" ht="14.25">
      <c r="B78" s="11" t="s">
        <v>34</v>
      </c>
      <c r="C78" s="38" t="s">
        <v>86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2:16" s="4" customFormat="1" ht="14.25">
      <c r="B79" s="11" t="s">
        <v>35</v>
      </c>
      <c r="C79" s="38" t="s">
        <v>86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2:16" s="4" customFormat="1" ht="14.25">
      <c r="B80" s="12" t="s">
        <v>36</v>
      </c>
      <c r="C80" s="38" t="s">
        <v>86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2:16" s="4" customFormat="1" ht="14.25">
      <c r="B81" s="13" t="s">
        <v>37</v>
      </c>
      <c r="C81" s="37" t="s">
        <v>86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2:16" s="4" customFormat="1" ht="14.25">
      <c r="B82" s="11" t="s">
        <v>38</v>
      </c>
      <c r="C82" s="39" t="s">
        <v>86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2:16" s="4" customFormat="1" thickBot="1">
      <c r="B83" s="16" t="s">
        <v>39</v>
      </c>
      <c r="C83" s="42" t="s">
        <v>86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2:16" s="4" customFormat="1" thickBot="1">
      <c r="B84" s="15" t="s">
        <v>9</v>
      </c>
      <c r="C84" s="55" t="s">
        <v>86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2:16" s="4" customFormat="1" thickBot="1"/>
    <row r="86" spans="2:16" s="20" customFormat="1" ht="24.95" customHeight="1" thickBot="1">
      <c r="B86" s="103" t="s">
        <v>143</v>
      </c>
      <c r="C86" s="103"/>
      <c r="D86" s="103"/>
      <c r="E86" s="103"/>
    </row>
    <row r="88" spans="2:16" s="4" customFormat="1" ht="51" customHeight="1" thickBot="1">
      <c r="B88" s="105" t="s">
        <v>46</v>
      </c>
      <c r="C88" s="105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2:16" s="4" customFormat="1" ht="43.5" customHeight="1" thickBot="1">
      <c r="B89" s="28" t="s">
        <v>76</v>
      </c>
      <c r="C89" s="28" t="s">
        <v>126</v>
      </c>
      <c r="D89" s="70"/>
    </row>
    <row r="90" spans="2:16" s="4" customFormat="1" ht="14.25">
      <c r="B90" s="23" t="s">
        <v>33</v>
      </c>
      <c r="C90" s="37">
        <v>7564</v>
      </c>
    </row>
    <row r="91" spans="2:16" s="4" customFormat="1" ht="14.25">
      <c r="B91" s="11" t="s">
        <v>34</v>
      </c>
      <c r="C91" s="38">
        <v>3621</v>
      </c>
    </row>
    <row r="92" spans="2:16" s="4" customFormat="1" ht="14.25">
      <c r="B92" s="11" t="s">
        <v>35</v>
      </c>
      <c r="C92" s="38">
        <v>2907</v>
      </c>
    </row>
    <row r="93" spans="2:16" s="4" customFormat="1" ht="14.25">
      <c r="B93" s="12" t="s">
        <v>36</v>
      </c>
      <c r="C93" s="38">
        <v>5334</v>
      </c>
    </row>
    <row r="94" spans="2:16" s="4" customFormat="1" ht="14.25">
      <c r="B94" s="13" t="s">
        <v>37</v>
      </c>
      <c r="C94" s="37">
        <v>3375</v>
      </c>
    </row>
    <row r="95" spans="2:16" s="4" customFormat="1" thickBot="1">
      <c r="B95" s="16" t="s">
        <v>39</v>
      </c>
      <c r="C95" s="39">
        <v>7164</v>
      </c>
    </row>
    <row r="96" spans="2:16" s="4" customFormat="1" thickBot="1">
      <c r="B96" s="15" t="s">
        <v>9</v>
      </c>
      <c r="C96" s="53">
        <f>SUM(C90:C95)</f>
        <v>29965</v>
      </c>
    </row>
    <row r="98" spans="2:14" ht="60.75" customHeight="1" thickBot="1">
      <c r="B98" s="106" t="s">
        <v>51</v>
      </c>
      <c r="C98" s="107"/>
      <c r="D98" s="107"/>
      <c r="E98" s="107"/>
      <c r="F98" s="107"/>
      <c r="G98" s="21"/>
      <c r="H98" s="21"/>
      <c r="I98" s="21"/>
      <c r="J98" s="21"/>
      <c r="K98" s="21"/>
      <c r="L98" s="21"/>
      <c r="M98" s="21"/>
      <c r="N98" s="21"/>
    </row>
    <row r="99" spans="2:14" ht="15" customHeight="1" thickBot="1">
      <c r="B99" s="117" t="s">
        <v>76</v>
      </c>
      <c r="C99" s="119" t="s">
        <v>128</v>
      </c>
      <c r="D99" s="121" t="s">
        <v>130</v>
      </c>
      <c r="E99" s="122"/>
      <c r="F99" s="123"/>
      <c r="G99" s="21"/>
      <c r="H99" s="21"/>
      <c r="I99" s="21"/>
      <c r="J99" s="21"/>
      <c r="K99" s="21"/>
      <c r="L99" s="21"/>
      <c r="M99" s="21"/>
      <c r="N99" s="21"/>
    </row>
    <row r="100" spans="2:14" ht="27" customHeight="1" thickBot="1">
      <c r="B100" s="118"/>
      <c r="C100" s="120"/>
      <c r="D100" s="24" t="s">
        <v>65</v>
      </c>
      <c r="E100" s="77" t="s">
        <v>66</v>
      </c>
      <c r="F100" s="26" t="s">
        <v>125</v>
      </c>
    </row>
    <row r="101" spans="2:14" s="4" customFormat="1" ht="14.25">
      <c r="B101" s="23" t="s">
        <v>33</v>
      </c>
      <c r="C101" s="37">
        <v>264722.68</v>
      </c>
      <c r="D101" s="43" t="s">
        <v>86</v>
      </c>
      <c r="E101" s="43" t="s">
        <v>86</v>
      </c>
      <c r="F101" s="43" t="s">
        <v>86</v>
      </c>
    </row>
    <row r="102" spans="2:14" s="4" customFormat="1" ht="14.25">
      <c r="B102" s="11" t="s">
        <v>34</v>
      </c>
      <c r="C102" s="38">
        <v>131759.74</v>
      </c>
      <c r="D102" s="43" t="s">
        <v>86</v>
      </c>
      <c r="E102" s="43" t="s">
        <v>86</v>
      </c>
      <c r="F102" s="43" t="s">
        <v>86</v>
      </c>
    </row>
    <row r="103" spans="2:14" s="4" customFormat="1" ht="14.25">
      <c r="B103" s="11" t="s">
        <v>35</v>
      </c>
      <c r="C103" s="38">
        <v>101505.46</v>
      </c>
      <c r="D103" s="43" t="s">
        <v>86</v>
      </c>
      <c r="E103" s="43" t="s">
        <v>86</v>
      </c>
      <c r="F103" s="43" t="s">
        <v>86</v>
      </c>
    </row>
    <row r="104" spans="2:14" s="4" customFormat="1" ht="14.25">
      <c r="B104" s="12" t="s">
        <v>36</v>
      </c>
      <c r="C104" s="38">
        <v>181056.25</v>
      </c>
      <c r="D104" s="43" t="s">
        <v>86</v>
      </c>
      <c r="E104" s="43" t="s">
        <v>86</v>
      </c>
      <c r="F104" s="43" t="s">
        <v>86</v>
      </c>
    </row>
    <row r="105" spans="2:14" s="4" customFormat="1" ht="14.25">
      <c r="B105" s="13" t="s">
        <v>37</v>
      </c>
      <c r="C105" s="37">
        <v>123493.43</v>
      </c>
      <c r="D105" s="43" t="s">
        <v>86</v>
      </c>
      <c r="E105" s="43" t="s">
        <v>86</v>
      </c>
      <c r="F105" s="43" t="s">
        <v>86</v>
      </c>
    </row>
    <row r="106" spans="2:14" s="4" customFormat="1" thickBot="1">
      <c r="B106" s="13" t="s">
        <v>39</v>
      </c>
      <c r="C106" s="39">
        <v>257516.74</v>
      </c>
      <c r="D106" s="43" t="s">
        <v>86</v>
      </c>
      <c r="E106" s="43" t="s">
        <v>86</v>
      </c>
      <c r="F106" s="43" t="s">
        <v>86</v>
      </c>
    </row>
    <row r="107" spans="2:14" s="4" customFormat="1" thickBot="1">
      <c r="B107" s="14" t="s">
        <v>9</v>
      </c>
      <c r="C107" s="53">
        <f>SUM(C101:C106)</f>
        <v>1060054.3</v>
      </c>
      <c r="D107" s="48" t="s">
        <v>86</v>
      </c>
      <c r="E107" s="48" t="s">
        <v>86</v>
      </c>
      <c r="F107" s="48" t="s">
        <v>86</v>
      </c>
    </row>
    <row r="109" spans="2:14" s="4" customFormat="1" ht="74.25" customHeight="1" thickBot="1">
      <c r="B109" s="104" t="s">
        <v>55</v>
      </c>
      <c r="C109" s="104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</row>
    <row r="110" spans="2:14" s="4" customFormat="1" ht="44.25" customHeight="1" thickBot="1">
      <c r="B110" s="66" t="s">
        <v>76</v>
      </c>
      <c r="C110" s="27" t="s">
        <v>128</v>
      </c>
    </row>
    <row r="111" spans="2:14" s="4" customFormat="1" ht="14.25">
      <c r="B111" s="23" t="s">
        <v>33</v>
      </c>
      <c r="C111" s="37" t="s">
        <v>86</v>
      </c>
    </row>
    <row r="112" spans="2:14" s="4" customFormat="1" ht="14.25">
      <c r="B112" s="11" t="s">
        <v>34</v>
      </c>
      <c r="C112" s="38" t="s">
        <v>86</v>
      </c>
    </row>
    <row r="113" spans="2:16" s="4" customFormat="1" ht="14.25">
      <c r="B113" s="13" t="s">
        <v>35</v>
      </c>
      <c r="C113" s="37" t="s">
        <v>86</v>
      </c>
    </row>
    <row r="114" spans="2:16" s="4" customFormat="1" ht="14.25">
      <c r="B114" s="13" t="s">
        <v>36</v>
      </c>
      <c r="C114" s="38" t="s">
        <v>86</v>
      </c>
    </row>
    <row r="115" spans="2:16" s="4" customFormat="1" ht="14.25">
      <c r="B115" s="13" t="s">
        <v>37</v>
      </c>
      <c r="C115" s="37" t="s">
        <v>86</v>
      </c>
    </row>
    <row r="116" spans="2:16" s="4" customFormat="1" thickBot="1">
      <c r="B116" s="13" t="s">
        <v>39</v>
      </c>
      <c r="C116" s="38" t="s">
        <v>86</v>
      </c>
    </row>
    <row r="117" spans="2:16" s="4" customFormat="1" thickBot="1">
      <c r="B117" s="14" t="s">
        <v>9</v>
      </c>
      <c r="C117" s="53">
        <v>80546.5</v>
      </c>
      <c r="O117" s="5"/>
    </row>
    <row r="119" spans="2:16" s="4" customFormat="1" ht="75" customHeight="1" thickBot="1">
      <c r="B119" s="104" t="s">
        <v>118</v>
      </c>
      <c r="C119" s="104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2:16" s="4" customFormat="1" ht="54.6" customHeight="1" thickBot="1">
      <c r="B120" s="67" t="s">
        <v>76</v>
      </c>
      <c r="C120" s="25" t="s">
        <v>128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pans="2:16" s="4" customFormat="1" ht="15.75" customHeight="1">
      <c r="B121" s="22" t="s">
        <v>33</v>
      </c>
      <c r="C121" s="50" t="s">
        <v>86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2:16" s="4" customFormat="1" ht="15.75" customHeight="1">
      <c r="B122" s="11" t="s">
        <v>34</v>
      </c>
      <c r="C122" s="38" t="s">
        <v>86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pans="2:16" s="4" customFormat="1" ht="15.75" customHeight="1">
      <c r="B123" s="11" t="s">
        <v>35</v>
      </c>
      <c r="C123" s="38" t="s">
        <v>86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spans="2:16" s="4" customFormat="1" ht="15.75" customHeight="1">
      <c r="B124" s="12" t="s">
        <v>36</v>
      </c>
      <c r="C124" s="38" t="s">
        <v>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pans="2:16" s="4" customFormat="1" ht="15.75" customHeight="1">
      <c r="B125" s="13" t="s">
        <v>37</v>
      </c>
      <c r="C125" s="37" t="s">
        <v>86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thickBot="1">
      <c r="B126" s="13" t="s">
        <v>39</v>
      </c>
      <c r="C126" s="38" t="s">
        <v>86</v>
      </c>
    </row>
    <row r="127" spans="2:16" s="4" customFormat="1" thickBot="1">
      <c r="B127" s="14" t="s">
        <v>9</v>
      </c>
      <c r="C127" s="49" t="s">
        <v>86</v>
      </c>
    </row>
    <row r="128" spans="2:16" s="4" customFormat="1" thickBot="1"/>
    <row r="129" spans="1:5" s="20" customFormat="1" ht="38.25" customHeight="1" thickBot="1">
      <c r="B129" s="124" t="s">
        <v>131</v>
      </c>
      <c r="C129" s="124"/>
      <c r="D129" s="124"/>
      <c r="E129" s="124"/>
    </row>
    <row r="131" spans="1:5" s="4" customFormat="1" ht="30.75" customHeight="1" thickBot="1">
      <c r="A131" s="9"/>
      <c r="B131" s="108" t="s">
        <v>77</v>
      </c>
      <c r="C131" s="108"/>
    </row>
    <row r="132" spans="1:5" s="4" customFormat="1">
      <c r="A132" s="9"/>
      <c r="B132" s="11" t="s">
        <v>78</v>
      </c>
      <c r="C132" s="29" t="s">
        <v>86</v>
      </c>
      <c r="D132" s="9"/>
    </row>
    <row r="133" spans="1:5" s="4" customFormat="1" ht="15.75" thickBot="1">
      <c r="A133" s="9"/>
      <c r="B133" s="16" t="s">
        <v>79</v>
      </c>
      <c r="C133" s="31" t="s">
        <v>86</v>
      </c>
      <c r="D133" s="9"/>
    </row>
    <row r="134" spans="1:5" s="4" customFormat="1" ht="15.75" thickBot="1">
      <c r="A134" s="9"/>
      <c r="B134" s="15" t="s">
        <v>32</v>
      </c>
      <c r="C134" s="40" t="s">
        <v>86</v>
      </c>
      <c r="D134" s="9"/>
    </row>
    <row r="135" spans="1:5" s="4" customFormat="1">
      <c r="A135" s="9"/>
      <c r="B135" s="9"/>
      <c r="C135" s="9"/>
      <c r="D135" s="9"/>
    </row>
    <row r="136" spans="1:5" s="4" customFormat="1" ht="40.5" customHeight="1" thickBot="1">
      <c r="A136" s="9"/>
      <c r="B136" s="108" t="s">
        <v>83</v>
      </c>
      <c r="C136" s="108"/>
    </row>
    <row r="137" spans="1:5" s="4" customFormat="1" ht="14.25">
      <c r="B137" s="11" t="s">
        <v>78</v>
      </c>
      <c r="C137" s="29" t="s">
        <v>86</v>
      </c>
    </row>
    <row r="138" spans="1:5" s="4" customFormat="1" thickBot="1">
      <c r="B138" s="16" t="s">
        <v>79</v>
      </c>
      <c r="C138" s="31" t="s">
        <v>86</v>
      </c>
    </row>
    <row r="139" spans="1:5" s="4" customFormat="1" thickBot="1">
      <c r="B139" s="15" t="s">
        <v>32</v>
      </c>
      <c r="C139" s="40" t="s">
        <v>86</v>
      </c>
    </row>
  </sheetData>
  <mergeCells count="23">
    <mergeCell ref="B41:J41"/>
    <mergeCell ref="B5:E5"/>
    <mergeCell ref="B7:C7"/>
    <mergeCell ref="B18:C18"/>
    <mergeCell ref="B40:J40"/>
    <mergeCell ref="B29:D29"/>
    <mergeCell ref="B75:C75"/>
    <mergeCell ref="B64:C64"/>
    <mergeCell ref="B52:F52"/>
    <mergeCell ref="B53:B54"/>
    <mergeCell ref="C53:C54"/>
    <mergeCell ref="D53:F53"/>
    <mergeCell ref="B99:B100"/>
    <mergeCell ref="C99:C100"/>
    <mergeCell ref="D99:F99"/>
    <mergeCell ref="B136:C136"/>
    <mergeCell ref="B86:E86"/>
    <mergeCell ref="B88:C88"/>
    <mergeCell ref="B109:C109"/>
    <mergeCell ref="B119:C119"/>
    <mergeCell ref="B129:E129"/>
    <mergeCell ref="B131:C131"/>
    <mergeCell ref="B98:F9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4649-1D65-4D54-9995-B4D35C777892}">
  <dimension ref="A1:AMJ80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8.8554687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13</v>
      </c>
      <c r="C9" s="33" t="s">
        <v>86</v>
      </c>
    </row>
    <row r="10" spans="2:14" ht="15" customHeight="1" thickBot="1">
      <c r="B10" s="13" t="s">
        <v>57</v>
      </c>
      <c r="C10" s="34" t="s">
        <v>86</v>
      </c>
    </row>
    <row r="11" spans="2:14" s="4" customFormat="1" ht="15" customHeight="1" thickBot="1">
      <c r="B11" s="14" t="s">
        <v>9</v>
      </c>
      <c r="C11" s="32" t="s">
        <v>86</v>
      </c>
    </row>
    <row r="12" spans="2:14" s="4" customFormat="1" ht="14.25">
      <c r="C12" s="17"/>
    </row>
    <row r="13" spans="2:14" s="4" customFormat="1" ht="31.5" customHeight="1" thickBot="1">
      <c r="B13" s="104" t="s">
        <v>44</v>
      </c>
      <c r="C13" s="105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2:14" s="4" customFormat="1" ht="30.75" customHeight="1" thickBot="1">
      <c r="B14" s="66" t="s">
        <v>76</v>
      </c>
      <c r="C14" s="27" t="s">
        <v>127</v>
      </c>
    </row>
    <row r="15" spans="2:14" s="4" customFormat="1" ht="14.25">
      <c r="B15" s="23" t="s">
        <v>13</v>
      </c>
      <c r="C15" s="33" t="s">
        <v>86</v>
      </c>
    </row>
    <row r="16" spans="2:14" s="4" customFormat="1" thickBot="1">
      <c r="B16" s="11" t="s">
        <v>57</v>
      </c>
      <c r="C16" s="34" t="s">
        <v>86</v>
      </c>
    </row>
    <row r="17" spans="1:1024" s="4" customFormat="1" thickBot="1">
      <c r="B17" s="14" t="s">
        <v>9</v>
      </c>
      <c r="C17" s="32" t="s">
        <v>86</v>
      </c>
    </row>
    <row r="18" spans="1:1024" s="4" customFormat="1" ht="14.25">
      <c r="C18" s="17"/>
    </row>
    <row r="19" spans="1:1024" s="4" customFormat="1" ht="46.5" customHeight="1" thickBot="1">
      <c r="B19" s="106" t="s">
        <v>45</v>
      </c>
      <c r="C19" s="107"/>
      <c r="D19" s="107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024" s="4" customFormat="1" ht="27" customHeight="1" thickBot="1">
      <c r="B20" s="66" t="s">
        <v>76</v>
      </c>
      <c r="C20" s="27" t="s">
        <v>128</v>
      </c>
      <c r="D20" s="27" t="s">
        <v>129</v>
      </c>
    </row>
    <row r="21" spans="1:1024" s="4" customFormat="1" ht="14.25">
      <c r="B21" s="23" t="s">
        <v>13</v>
      </c>
      <c r="C21" s="37" t="s">
        <v>86</v>
      </c>
      <c r="D21" s="30" t="s">
        <v>86</v>
      </c>
    </row>
    <row r="22" spans="1:1024" s="4" customFormat="1" thickBot="1">
      <c r="B22" s="13" t="s">
        <v>57</v>
      </c>
      <c r="C22" s="39" t="s">
        <v>86</v>
      </c>
      <c r="D22" s="30" t="s">
        <v>86</v>
      </c>
    </row>
    <row r="23" spans="1:1024" s="4" customFormat="1" thickBot="1">
      <c r="B23" s="14" t="s">
        <v>9</v>
      </c>
      <c r="C23" s="92" t="s">
        <v>86</v>
      </c>
      <c r="D23" s="40" t="s">
        <v>86</v>
      </c>
      <c r="P23" s="5"/>
    </row>
    <row r="24" spans="1:1024">
      <c r="C24" s="52"/>
    </row>
    <row r="25" spans="1:1024" ht="25.5" customHeight="1">
      <c r="B25" s="109" t="s">
        <v>46</v>
      </c>
      <c r="C25" s="110"/>
      <c r="D25" s="110"/>
      <c r="E25" s="110"/>
      <c r="F25" s="110"/>
      <c r="G25" s="110"/>
      <c r="H25" s="110"/>
      <c r="I25" s="110"/>
      <c r="J25" s="111"/>
      <c r="K25" s="21"/>
      <c r="L25" s="21"/>
      <c r="M25" s="21"/>
      <c r="N25" s="21"/>
    </row>
    <row r="26" spans="1:1024" ht="15.75" customHeight="1" thickBot="1">
      <c r="B26" s="112" t="s">
        <v>84</v>
      </c>
      <c r="C26" s="113"/>
      <c r="D26" s="113"/>
      <c r="E26" s="113"/>
      <c r="F26" s="113"/>
      <c r="G26" s="113"/>
      <c r="H26" s="113"/>
      <c r="I26" s="113"/>
      <c r="J26" s="114"/>
    </row>
    <row r="27" spans="1:1024" s="19" customFormat="1" ht="26.25" thickBot="1">
      <c r="A27" s="18"/>
      <c r="B27" s="24" t="s">
        <v>76</v>
      </c>
      <c r="C27" s="24" t="s">
        <v>29</v>
      </c>
      <c r="D27" s="25" t="s">
        <v>67</v>
      </c>
      <c r="E27" s="25" t="s">
        <v>47</v>
      </c>
      <c r="F27" s="24" t="s">
        <v>31</v>
      </c>
      <c r="G27" s="25" t="s">
        <v>30</v>
      </c>
      <c r="H27" s="25" t="s">
        <v>85</v>
      </c>
      <c r="I27" s="24" t="s">
        <v>68</v>
      </c>
      <c r="J27" s="25" t="s">
        <v>32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</row>
    <row r="28" spans="1:1024">
      <c r="B28" s="11" t="s">
        <v>13</v>
      </c>
      <c r="C28" s="35" t="s">
        <v>86</v>
      </c>
      <c r="D28" s="35" t="s">
        <v>86</v>
      </c>
      <c r="E28" s="35" t="s">
        <v>86</v>
      </c>
      <c r="F28" s="35" t="s">
        <v>86</v>
      </c>
      <c r="G28" s="35" t="s">
        <v>86</v>
      </c>
      <c r="H28" s="35" t="s">
        <v>86</v>
      </c>
      <c r="I28" s="35" t="s">
        <v>86</v>
      </c>
      <c r="J28" s="35" t="s">
        <v>86</v>
      </c>
    </row>
    <row r="29" spans="1:1024" s="4" customFormat="1" thickBot="1">
      <c r="B29" s="11" t="s">
        <v>57</v>
      </c>
      <c r="C29" s="35" t="s">
        <v>86</v>
      </c>
      <c r="D29" s="35" t="s">
        <v>86</v>
      </c>
      <c r="E29" s="35" t="s">
        <v>86</v>
      </c>
      <c r="F29" s="35" t="s">
        <v>86</v>
      </c>
      <c r="G29" s="35" t="s">
        <v>86</v>
      </c>
      <c r="H29" s="35" t="s">
        <v>86</v>
      </c>
      <c r="I29" s="35" t="s">
        <v>86</v>
      </c>
      <c r="J29" s="35" t="s">
        <v>86</v>
      </c>
    </row>
    <row r="30" spans="1:1024" s="4" customFormat="1" thickBot="1">
      <c r="B30" s="14" t="s">
        <v>9</v>
      </c>
      <c r="C30" s="40" t="s">
        <v>86</v>
      </c>
      <c r="D30" s="40" t="s">
        <v>86</v>
      </c>
      <c r="E30" s="40" t="s">
        <v>86</v>
      </c>
      <c r="F30" s="40" t="s">
        <v>86</v>
      </c>
      <c r="G30" s="40" t="s">
        <v>86</v>
      </c>
      <c r="H30" s="40" t="s">
        <v>86</v>
      </c>
      <c r="I30" s="40" t="s">
        <v>86</v>
      </c>
      <c r="J30" s="40" t="s">
        <v>86</v>
      </c>
    </row>
    <row r="32" spans="1:1024" ht="60.75" customHeight="1" thickBot="1">
      <c r="B32" s="106" t="s">
        <v>51</v>
      </c>
      <c r="C32" s="107"/>
      <c r="D32" s="107"/>
      <c r="E32" s="107"/>
      <c r="F32" s="107"/>
      <c r="G32" s="21"/>
      <c r="H32" s="21"/>
      <c r="I32" s="21"/>
      <c r="J32" s="21"/>
      <c r="K32" s="21"/>
      <c r="L32" s="21"/>
      <c r="M32" s="21"/>
      <c r="N32" s="21"/>
    </row>
    <row r="33" spans="2:16" ht="15" customHeight="1" thickBot="1">
      <c r="B33" s="117" t="s">
        <v>76</v>
      </c>
      <c r="C33" s="119" t="s">
        <v>128</v>
      </c>
      <c r="D33" s="121" t="s">
        <v>129</v>
      </c>
      <c r="E33" s="122"/>
      <c r="F33" s="123"/>
      <c r="G33" s="21"/>
      <c r="H33" s="21"/>
      <c r="I33" s="21"/>
      <c r="J33" s="21"/>
      <c r="K33" s="21"/>
      <c r="L33" s="21"/>
      <c r="M33" s="21"/>
      <c r="N33" s="21"/>
    </row>
    <row r="34" spans="2:16" ht="27" customHeight="1" thickBot="1">
      <c r="B34" s="118"/>
      <c r="C34" s="120"/>
      <c r="D34" s="24" t="s">
        <v>65</v>
      </c>
      <c r="E34" s="77" t="s">
        <v>66</v>
      </c>
      <c r="F34" s="26" t="s">
        <v>125</v>
      </c>
    </row>
    <row r="35" spans="2:16" s="4" customFormat="1" ht="14.25">
      <c r="B35" s="23" t="s">
        <v>13</v>
      </c>
      <c r="C35" s="37" t="s">
        <v>86</v>
      </c>
      <c r="D35" s="37" t="s">
        <v>86</v>
      </c>
      <c r="E35" s="37" t="s">
        <v>86</v>
      </c>
      <c r="F35" s="37" t="s">
        <v>86</v>
      </c>
    </row>
    <row r="36" spans="2:16" s="4" customFormat="1" thickBot="1">
      <c r="B36" s="13" t="s">
        <v>57</v>
      </c>
      <c r="C36" s="37" t="s">
        <v>86</v>
      </c>
      <c r="D36" s="37" t="s">
        <v>86</v>
      </c>
      <c r="E36" s="37" t="s">
        <v>86</v>
      </c>
      <c r="F36" s="37" t="s">
        <v>86</v>
      </c>
    </row>
    <row r="37" spans="2:16" s="4" customFormat="1" thickBot="1">
      <c r="B37" s="14" t="s">
        <v>9</v>
      </c>
      <c r="C37" s="92" t="s">
        <v>86</v>
      </c>
      <c r="D37" s="40" t="s">
        <v>86</v>
      </c>
      <c r="E37" s="40" t="s">
        <v>86</v>
      </c>
      <c r="F37" s="40" t="s">
        <v>86</v>
      </c>
    </row>
    <row r="38" spans="2:16" s="4" customFormat="1" ht="14.25">
      <c r="B38" s="6"/>
      <c r="C38" s="90"/>
      <c r="D38" s="7"/>
      <c r="E38" s="7"/>
    </row>
    <row r="39" spans="2:16" s="4" customFormat="1" ht="74.25" customHeight="1" thickBot="1">
      <c r="B39" s="104" t="s">
        <v>55</v>
      </c>
      <c r="C39" s="104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4.25" customHeight="1" thickBot="1">
      <c r="B40" s="66" t="s">
        <v>76</v>
      </c>
      <c r="C40" s="27" t="s">
        <v>128</v>
      </c>
    </row>
    <row r="41" spans="2:16" s="4" customFormat="1" ht="14.25">
      <c r="B41" s="23" t="s">
        <v>13</v>
      </c>
      <c r="C41" s="37" t="s">
        <v>86</v>
      </c>
    </row>
    <row r="42" spans="2:16" s="4" customFormat="1" thickBot="1">
      <c r="B42" s="11" t="s">
        <v>57</v>
      </c>
      <c r="C42" s="38" t="s">
        <v>86</v>
      </c>
    </row>
    <row r="43" spans="2:16" s="4" customFormat="1" thickBot="1">
      <c r="B43" s="14" t="s">
        <v>9</v>
      </c>
      <c r="C43" s="49" t="s">
        <v>86</v>
      </c>
      <c r="O43" s="5"/>
    </row>
    <row r="44" spans="2:16" s="4" customFormat="1" ht="14.25">
      <c r="B44" s="6"/>
      <c r="C44" s="7"/>
      <c r="D44" s="7"/>
      <c r="E44" s="7"/>
    </row>
    <row r="45" spans="2:16" s="4" customFormat="1" ht="71.25" customHeight="1" thickBot="1">
      <c r="B45" s="104" t="s">
        <v>118</v>
      </c>
      <c r="C45" s="104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2:16" s="4" customFormat="1" ht="32.25" customHeight="1" thickBot="1">
      <c r="B46" s="67" t="s">
        <v>76</v>
      </c>
      <c r="C46" s="68" t="s">
        <v>128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s="4" customFormat="1" ht="14.25">
      <c r="B47" s="22" t="s">
        <v>13</v>
      </c>
      <c r="C47" s="37" t="s">
        <v>86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s="4" customFormat="1" thickBot="1">
      <c r="B48" s="11" t="s">
        <v>57</v>
      </c>
      <c r="C48" s="38" t="s">
        <v>86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s="4" customFormat="1" thickBot="1">
      <c r="B49" s="15" t="s">
        <v>9</v>
      </c>
      <c r="C49" s="49" t="s">
        <v>86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2:16" s="4" customFormat="1" thickBot="1"/>
    <row r="51" spans="2:16" s="20" customFormat="1" ht="24.95" customHeight="1" thickBot="1">
      <c r="B51" s="103" t="s">
        <v>143</v>
      </c>
      <c r="C51" s="103"/>
      <c r="D51" s="103"/>
      <c r="E51" s="103"/>
    </row>
    <row r="53" spans="2:16" s="4" customFormat="1" ht="51" customHeight="1" thickBot="1">
      <c r="B53" s="105" t="s">
        <v>46</v>
      </c>
      <c r="C53" s="105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6" s="4" customFormat="1" ht="43.5" customHeight="1" thickBot="1">
      <c r="B54" s="28" t="s">
        <v>76</v>
      </c>
      <c r="C54" s="28" t="s">
        <v>126</v>
      </c>
      <c r="D54" s="70"/>
    </row>
    <row r="55" spans="2:16" s="4" customFormat="1" thickBot="1">
      <c r="B55" s="15" t="s">
        <v>13</v>
      </c>
      <c r="C55" s="40" t="s">
        <v>86</v>
      </c>
    </row>
    <row r="57" spans="2:16" ht="60.75" customHeight="1" thickBot="1">
      <c r="B57" s="106" t="s">
        <v>51</v>
      </c>
      <c r="C57" s="107"/>
      <c r="D57" s="107"/>
      <c r="E57" s="107"/>
      <c r="F57" s="107"/>
      <c r="G57" s="21"/>
      <c r="H57" s="21"/>
      <c r="I57" s="21"/>
      <c r="J57" s="21"/>
      <c r="K57" s="21"/>
      <c r="L57" s="21"/>
      <c r="M57" s="21"/>
      <c r="N57" s="21"/>
    </row>
    <row r="58" spans="2:16" ht="15" customHeight="1" thickBot="1">
      <c r="B58" s="117" t="s">
        <v>76</v>
      </c>
      <c r="C58" s="119" t="s">
        <v>128</v>
      </c>
      <c r="D58" s="121" t="s">
        <v>130</v>
      </c>
      <c r="E58" s="122"/>
      <c r="F58" s="123"/>
      <c r="G58" s="21"/>
      <c r="H58" s="21"/>
      <c r="I58" s="21"/>
      <c r="J58" s="21"/>
      <c r="K58" s="21"/>
      <c r="L58" s="21"/>
      <c r="M58" s="21"/>
      <c r="N58" s="21"/>
    </row>
    <row r="59" spans="2:16" ht="27" customHeight="1" thickBot="1">
      <c r="B59" s="118"/>
      <c r="C59" s="120"/>
      <c r="D59" s="24" t="s">
        <v>65</v>
      </c>
      <c r="E59" s="77" t="s">
        <v>66</v>
      </c>
      <c r="F59" s="26" t="s">
        <v>125</v>
      </c>
    </row>
    <row r="60" spans="2:16" s="4" customFormat="1" thickBot="1">
      <c r="B60" s="15" t="s">
        <v>13</v>
      </c>
      <c r="C60" s="49" t="s">
        <v>86</v>
      </c>
      <c r="D60" s="49" t="s">
        <v>86</v>
      </c>
      <c r="E60" s="49" t="s">
        <v>86</v>
      </c>
      <c r="F60" s="49" t="s">
        <v>86</v>
      </c>
    </row>
    <row r="62" spans="2:16" s="4" customFormat="1" ht="74.25" customHeight="1" thickBot="1">
      <c r="B62" s="104" t="s">
        <v>55</v>
      </c>
      <c r="C62" s="104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</row>
    <row r="63" spans="2:16" s="4" customFormat="1" ht="44.25" customHeight="1" thickBot="1">
      <c r="B63" s="66" t="s">
        <v>76</v>
      </c>
      <c r="C63" s="27" t="s">
        <v>128</v>
      </c>
    </row>
    <row r="64" spans="2:16" s="4" customFormat="1" thickBot="1">
      <c r="B64" s="15" t="s">
        <v>13</v>
      </c>
      <c r="C64" s="49" t="s">
        <v>86</v>
      </c>
      <c r="O64" s="5"/>
    </row>
    <row r="66" spans="1:16" s="4" customFormat="1" ht="75" customHeight="1" thickBot="1">
      <c r="B66" s="104" t="s">
        <v>118</v>
      </c>
      <c r="C66" s="104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1:16" s="4" customFormat="1" ht="54.6" customHeight="1" thickBot="1">
      <c r="B67" s="67" t="s">
        <v>76</v>
      </c>
      <c r="C67" s="25" t="s">
        <v>128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s="4" customFormat="1" thickBot="1">
      <c r="B68" s="15" t="s">
        <v>13</v>
      </c>
      <c r="C68" s="49" t="s">
        <v>86</v>
      </c>
    </row>
    <row r="69" spans="1:16" s="4" customFormat="1" thickBot="1"/>
    <row r="70" spans="1:16" s="20" customFormat="1" ht="38.25" customHeight="1" thickBot="1">
      <c r="B70" s="124" t="s">
        <v>131</v>
      </c>
      <c r="C70" s="124"/>
      <c r="D70" s="124"/>
      <c r="E70" s="124"/>
    </row>
    <row r="72" spans="1:16" s="4" customFormat="1" ht="30.75" customHeight="1" thickBot="1">
      <c r="A72" s="9"/>
      <c r="B72" s="108" t="s">
        <v>77</v>
      </c>
      <c r="C72" s="108"/>
    </row>
    <row r="73" spans="1:16" s="4" customFormat="1">
      <c r="A73" s="9"/>
      <c r="B73" s="11" t="s">
        <v>78</v>
      </c>
      <c r="C73" s="29" t="s">
        <v>86</v>
      </c>
      <c r="D73" s="9"/>
    </row>
    <row r="74" spans="1:16" s="4" customFormat="1" ht="15.75" thickBot="1">
      <c r="A74" s="9"/>
      <c r="B74" s="16" t="s">
        <v>79</v>
      </c>
      <c r="C74" s="31" t="s">
        <v>86</v>
      </c>
      <c r="D74" s="9"/>
    </row>
    <row r="75" spans="1:16" s="4" customFormat="1" ht="15.75" thickBot="1">
      <c r="A75" s="9"/>
      <c r="B75" s="15" t="s">
        <v>32</v>
      </c>
      <c r="C75" s="40" t="s">
        <v>86</v>
      </c>
      <c r="D75" s="9"/>
    </row>
    <row r="76" spans="1:16" s="4" customFormat="1">
      <c r="A76" s="9"/>
      <c r="B76" s="9"/>
      <c r="C76" s="9"/>
      <c r="D76" s="9"/>
    </row>
    <row r="77" spans="1:16" s="4" customFormat="1" ht="40.5" customHeight="1" thickBot="1">
      <c r="A77" s="9"/>
      <c r="B77" s="108" t="s">
        <v>83</v>
      </c>
      <c r="C77" s="108"/>
    </row>
    <row r="78" spans="1:16" s="4" customFormat="1" ht="14.25">
      <c r="B78" s="11" t="s">
        <v>78</v>
      </c>
      <c r="C78" s="29" t="s">
        <v>86</v>
      </c>
    </row>
    <row r="79" spans="1:16" s="4" customFormat="1" thickBot="1">
      <c r="B79" s="16" t="s">
        <v>79</v>
      </c>
      <c r="C79" s="31" t="s">
        <v>86</v>
      </c>
    </row>
    <row r="80" spans="1:16" s="4" customFormat="1" thickBot="1">
      <c r="B80" s="15" t="s">
        <v>32</v>
      </c>
      <c r="C80" s="40" t="s">
        <v>86</v>
      </c>
    </row>
  </sheetData>
  <mergeCells count="23">
    <mergeCell ref="B25:J25"/>
    <mergeCell ref="B26:J26"/>
    <mergeCell ref="B32:F32"/>
    <mergeCell ref="B33:B34"/>
    <mergeCell ref="B5:E5"/>
    <mergeCell ref="B7:C7"/>
    <mergeCell ref="B13:C13"/>
    <mergeCell ref="B19:D19"/>
    <mergeCell ref="C33:C34"/>
    <mergeCell ref="D33:F33"/>
    <mergeCell ref="B45:C45"/>
    <mergeCell ref="B39:C39"/>
    <mergeCell ref="B77:C77"/>
    <mergeCell ref="B62:C62"/>
    <mergeCell ref="B51:E51"/>
    <mergeCell ref="B53:C53"/>
    <mergeCell ref="B66:C66"/>
    <mergeCell ref="B70:E70"/>
    <mergeCell ref="B72:C72"/>
    <mergeCell ref="B57:F57"/>
    <mergeCell ref="B58:B59"/>
    <mergeCell ref="C58:C59"/>
    <mergeCell ref="D58:F5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AC33C-E743-4CEB-AF56-3D5B2F613FAD}">
  <dimension ref="A1:AMJ94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20.14062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11" t="s">
        <v>93</v>
      </c>
      <c r="C9" s="34">
        <v>11576</v>
      </c>
    </row>
    <row r="10" spans="2:14" ht="15" customHeight="1">
      <c r="B10" s="11" t="s">
        <v>26</v>
      </c>
      <c r="C10" s="34">
        <v>3189</v>
      </c>
    </row>
    <row r="11" spans="2:14" ht="15" customHeight="1">
      <c r="B11" s="11" t="s">
        <v>53</v>
      </c>
      <c r="C11" s="34">
        <v>1210</v>
      </c>
    </row>
    <row r="12" spans="2:14" ht="15" customHeight="1" thickBot="1">
      <c r="B12" s="11" t="s">
        <v>27</v>
      </c>
      <c r="C12" s="34">
        <v>1661</v>
      </c>
    </row>
    <row r="13" spans="2:14" s="4" customFormat="1" ht="15" customHeight="1" thickBot="1">
      <c r="B13" s="15" t="s">
        <v>9</v>
      </c>
      <c r="C13" s="32">
        <f>SUM(C9:C12)</f>
        <v>17636</v>
      </c>
    </row>
    <row r="14" spans="2:14" s="4" customFormat="1" ht="14.25">
      <c r="C14" s="17"/>
    </row>
    <row r="15" spans="2:14" s="4" customFormat="1" ht="31.5" customHeight="1" thickBot="1">
      <c r="B15" s="104" t="s">
        <v>44</v>
      </c>
      <c r="C15" s="105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30.75" customHeight="1" thickBot="1">
      <c r="B16" s="66" t="s">
        <v>76</v>
      </c>
      <c r="C16" s="27" t="s">
        <v>127</v>
      </c>
    </row>
    <row r="17" spans="2:16" s="4" customFormat="1" ht="14.25">
      <c r="B17" s="23" t="s">
        <v>93</v>
      </c>
      <c r="C17" s="34">
        <v>3242</v>
      </c>
    </row>
    <row r="18" spans="2:16" s="4" customFormat="1" ht="14.25">
      <c r="B18" s="23" t="s">
        <v>26</v>
      </c>
      <c r="C18" s="34">
        <v>1095</v>
      </c>
    </row>
    <row r="19" spans="2:16" s="4" customFormat="1" ht="14.25">
      <c r="B19" s="11" t="s">
        <v>53</v>
      </c>
      <c r="C19" s="34">
        <v>730</v>
      </c>
    </row>
    <row r="20" spans="2:16" s="4" customFormat="1" thickBot="1">
      <c r="B20" s="11" t="s">
        <v>27</v>
      </c>
      <c r="C20" s="34">
        <v>730</v>
      </c>
    </row>
    <row r="21" spans="2:16" s="4" customFormat="1" thickBot="1">
      <c r="B21" s="14" t="s">
        <v>9</v>
      </c>
      <c r="C21" s="32">
        <f>SUM(C17:C20)</f>
        <v>5797</v>
      </c>
    </row>
    <row r="22" spans="2:16" s="4" customFormat="1" ht="14.25">
      <c r="C22" s="17"/>
    </row>
    <row r="23" spans="2:16" s="4" customFormat="1" ht="46.5" customHeight="1" thickBot="1">
      <c r="B23" s="106" t="s">
        <v>45</v>
      </c>
      <c r="C23" s="107"/>
      <c r="D23" s="107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2:16" s="4" customFormat="1" ht="27" customHeight="1" thickBot="1">
      <c r="B24" s="66" t="s">
        <v>76</v>
      </c>
      <c r="C24" s="27" t="s">
        <v>128</v>
      </c>
      <c r="D24" s="27" t="s">
        <v>129</v>
      </c>
    </row>
    <row r="25" spans="2:16" s="4" customFormat="1" ht="14.25">
      <c r="B25" s="11" t="s">
        <v>93</v>
      </c>
      <c r="C25" s="38">
        <v>688588</v>
      </c>
      <c r="D25" s="35">
        <v>194</v>
      </c>
    </row>
    <row r="26" spans="2:16" s="4" customFormat="1" ht="14.25">
      <c r="B26" s="23" t="s">
        <v>26</v>
      </c>
      <c r="C26" s="37">
        <v>197096</v>
      </c>
      <c r="D26" s="35">
        <v>38</v>
      </c>
    </row>
    <row r="27" spans="2:16" s="4" customFormat="1" ht="14.25">
      <c r="B27" s="11" t="s">
        <v>53</v>
      </c>
      <c r="C27" s="38">
        <v>133225</v>
      </c>
      <c r="D27" s="35">
        <v>18</v>
      </c>
    </row>
    <row r="28" spans="2:16" s="4" customFormat="1" thickBot="1">
      <c r="B28" s="11" t="s">
        <v>27</v>
      </c>
      <c r="C28" s="39">
        <v>124100</v>
      </c>
      <c r="D28" s="35">
        <v>14</v>
      </c>
    </row>
    <row r="29" spans="2:16" s="4" customFormat="1" thickBot="1">
      <c r="B29" s="14" t="s">
        <v>9</v>
      </c>
      <c r="C29" s="53">
        <f>SUM(C25:C28)</f>
        <v>1143009</v>
      </c>
      <c r="D29" s="40">
        <f>SUM(D25:D28)</f>
        <v>264</v>
      </c>
      <c r="P29" s="5"/>
    </row>
    <row r="30" spans="2:16">
      <c r="C30" s="52"/>
    </row>
    <row r="31" spans="2:16" ht="25.5" customHeight="1">
      <c r="B31" s="109" t="s">
        <v>46</v>
      </c>
      <c r="C31" s="110"/>
      <c r="D31" s="110"/>
      <c r="E31" s="110"/>
      <c r="F31" s="110"/>
      <c r="G31" s="110"/>
      <c r="H31" s="110"/>
      <c r="I31" s="110"/>
      <c r="J31" s="111"/>
      <c r="K31" s="21"/>
      <c r="L31" s="21"/>
      <c r="M31" s="21"/>
      <c r="N31" s="21"/>
    </row>
    <row r="32" spans="2:16" ht="15.75" customHeight="1" thickBot="1">
      <c r="B32" s="112" t="s">
        <v>84</v>
      </c>
      <c r="C32" s="113"/>
      <c r="D32" s="113"/>
      <c r="E32" s="113"/>
      <c r="F32" s="113"/>
      <c r="G32" s="113"/>
      <c r="H32" s="113"/>
      <c r="I32" s="113"/>
      <c r="J32" s="114"/>
    </row>
    <row r="33" spans="1:1024" s="19" customFormat="1" ht="26.25" thickBot="1">
      <c r="A33" s="18"/>
      <c r="B33" s="24" t="s">
        <v>76</v>
      </c>
      <c r="C33" s="24" t="s">
        <v>29</v>
      </c>
      <c r="D33" s="25" t="s">
        <v>67</v>
      </c>
      <c r="E33" s="25" t="s">
        <v>47</v>
      </c>
      <c r="F33" s="24" t="s">
        <v>31</v>
      </c>
      <c r="G33" s="25" t="s">
        <v>30</v>
      </c>
      <c r="H33" s="25" t="s">
        <v>85</v>
      </c>
      <c r="I33" s="24" t="s">
        <v>68</v>
      </c>
      <c r="J33" s="25" t="s">
        <v>32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/>
      <c r="SQ33" s="18"/>
      <c r="SR33" s="18"/>
      <c r="SS33" s="18"/>
      <c r="ST33" s="18"/>
      <c r="SU33" s="18"/>
      <c r="SV33" s="18"/>
      <c r="SW33" s="18"/>
      <c r="SX33" s="18"/>
      <c r="SY33" s="18"/>
      <c r="SZ33" s="18"/>
      <c r="TA33" s="18"/>
      <c r="TB33" s="18"/>
      <c r="TC33" s="18"/>
      <c r="TD33" s="18"/>
      <c r="TE33" s="18"/>
      <c r="TF33" s="18"/>
      <c r="TG33" s="18"/>
      <c r="TH33" s="18"/>
      <c r="TI33" s="18"/>
      <c r="TJ33" s="18"/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/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/>
      <c r="UR33" s="18"/>
      <c r="US33" s="18"/>
      <c r="UT33" s="18"/>
      <c r="UU33" s="18"/>
      <c r="UV33" s="18"/>
      <c r="UW33" s="18"/>
      <c r="UX33" s="18"/>
      <c r="UY33" s="18"/>
      <c r="UZ33" s="18"/>
      <c r="VA33" s="18"/>
      <c r="VB33" s="18"/>
      <c r="VC33" s="18"/>
      <c r="VD33" s="18"/>
      <c r="VE33" s="18"/>
      <c r="VF33" s="18"/>
      <c r="VG33" s="18"/>
      <c r="VH33" s="18"/>
      <c r="VI33" s="18"/>
      <c r="VJ33" s="18"/>
      <c r="VK33" s="18"/>
      <c r="VL33" s="18"/>
      <c r="VM33" s="18"/>
      <c r="VN33" s="18"/>
      <c r="VO33" s="18"/>
      <c r="VP33" s="18"/>
      <c r="VQ33" s="18"/>
      <c r="VR33" s="18"/>
      <c r="VS33" s="18"/>
      <c r="VT33" s="18"/>
      <c r="VU33" s="18"/>
      <c r="VV33" s="18"/>
      <c r="VW33" s="18"/>
      <c r="VX33" s="18"/>
      <c r="VY33" s="18"/>
      <c r="VZ33" s="18"/>
      <c r="WA33" s="18"/>
      <c r="WB33" s="18"/>
      <c r="WC33" s="18"/>
      <c r="WD33" s="18"/>
      <c r="WE33" s="18"/>
      <c r="WF33" s="18"/>
      <c r="WG33" s="18"/>
      <c r="WH33" s="18"/>
      <c r="WI33" s="18"/>
      <c r="WJ33" s="18"/>
      <c r="WK33" s="18"/>
      <c r="WL33" s="18"/>
      <c r="WM33" s="18"/>
      <c r="WN33" s="18"/>
      <c r="WO33" s="18"/>
      <c r="WP33" s="18"/>
      <c r="WQ33" s="18"/>
      <c r="WR33" s="18"/>
      <c r="WS33" s="18"/>
      <c r="WT33" s="18"/>
      <c r="WU33" s="18"/>
      <c r="WV33" s="18"/>
      <c r="WW33" s="18"/>
      <c r="WX33" s="18"/>
      <c r="WY33" s="18"/>
      <c r="WZ33" s="18"/>
      <c r="XA33" s="18"/>
      <c r="XB33" s="18"/>
      <c r="XC33" s="18"/>
      <c r="XD33" s="18"/>
      <c r="XE33" s="18"/>
      <c r="XF33" s="18"/>
      <c r="XG33" s="18"/>
      <c r="XH33" s="18"/>
      <c r="XI33" s="18"/>
      <c r="XJ33" s="18"/>
      <c r="XK33" s="18"/>
      <c r="XL33" s="18"/>
      <c r="XM33" s="18"/>
      <c r="XN33" s="18"/>
      <c r="XO33" s="18"/>
      <c r="XP33" s="18"/>
      <c r="XQ33" s="18"/>
      <c r="XR33" s="18"/>
      <c r="XS33" s="18"/>
      <c r="XT33" s="18"/>
      <c r="XU33" s="18"/>
      <c r="XV33" s="18"/>
      <c r="XW33" s="18"/>
      <c r="XX33" s="18"/>
      <c r="XY33" s="18"/>
      <c r="XZ33" s="18"/>
      <c r="YA33" s="18"/>
      <c r="YB33" s="18"/>
      <c r="YC33" s="18"/>
      <c r="YD33" s="18"/>
      <c r="YE33" s="18"/>
      <c r="YF33" s="18"/>
      <c r="YG33" s="18"/>
      <c r="YH33" s="18"/>
      <c r="YI33" s="18"/>
      <c r="YJ33" s="18"/>
      <c r="YK33" s="18"/>
      <c r="YL33" s="18"/>
      <c r="YM33" s="18"/>
      <c r="YN33" s="18"/>
      <c r="YO33" s="18"/>
      <c r="YP33" s="18"/>
      <c r="YQ33" s="18"/>
      <c r="YR33" s="18"/>
      <c r="YS33" s="18"/>
      <c r="YT33" s="18"/>
      <c r="YU33" s="18"/>
      <c r="YV33" s="18"/>
      <c r="YW33" s="18"/>
      <c r="YX33" s="18"/>
      <c r="YY33" s="18"/>
      <c r="YZ33" s="18"/>
      <c r="ZA33" s="18"/>
      <c r="ZB33" s="18"/>
      <c r="ZC33" s="18"/>
      <c r="ZD33" s="18"/>
      <c r="ZE33" s="18"/>
      <c r="ZF33" s="18"/>
      <c r="ZG33" s="18"/>
      <c r="ZH33" s="18"/>
      <c r="ZI33" s="18"/>
      <c r="ZJ33" s="18"/>
      <c r="ZK33" s="18"/>
      <c r="ZL33" s="18"/>
      <c r="ZM33" s="18"/>
      <c r="ZN33" s="18"/>
      <c r="ZO33" s="18"/>
      <c r="ZP33" s="18"/>
      <c r="ZQ33" s="18"/>
      <c r="ZR33" s="18"/>
      <c r="ZS33" s="18"/>
      <c r="ZT33" s="18"/>
      <c r="ZU33" s="18"/>
      <c r="ZV33" s="18"/>
      <c r="ZW33" s="18"/>
      <c r="ZX33" s="18"/>
      <c r="ZY33" s="18"/>
      <c r="ZZ33" s="18"/>
      <c r="AAA33" s="18"/>
      <c r="AAB33" s="18"/>
      <c r="AAC33" s="18"/>
      <c r="AAD33" s="18"/>
      <c r="AAE33" s="18"/>
      <c r="AAF33" s="18"/>
      <c r="AAG33" s="18"/>
      <c r="AAH33" s="18"/>
      <c r="AAI33" s="18"/>
      <c r="AAJ33" s="18"/>
      <c r="AAK33" s="18"/>
      <c r="AAL33" s="18"/>
      <c r="AAM33" s="18"/>
      <c r="AAN33" s="18"/>
      <c r="AAO33" s="18"/>
      <c r="AAP33" s="18"/>
      <c r="AAQ33" s="18"/>
      <c r="AAR33" s="18"/>
      <c r="AAS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  <c r="ABG33" s="18"/>
      <c r="ABH33" s="18"/>
      <c r="ABI33" s="18"/>
      <c r="ABJ33" s="18"/>
      <c r="ABK33" s="18"/>
      <c r="ABL33" s="18"/>
      <c r="ABM33" s="18"/>
      <c r="ABN33" s="18"/>
      <c r="ABO33" s="18"/>
      <c r="ABP33" s="18"/>
      <c r="ABQ33" s="18"/>
      <c r="ABR33" s="18"/>
      <c r="ABS33" s="18"/>
      <c r="ABT33" s="18"/>
      <c r="ABU33" s="18"/>
      <c r="ABV33" s="18"/>
      <c r="ABW33" s="18"/>
      <c r="ABX33" s="18"/>
      <c r="ABY33" s="18"/>
      <c r="ABZ33" s="18"/>
      <c r="ACA33" s="18"/>
      <c r="ACB33" s="18"/>
      <c r="ACC33" s="18"/>
      <c r="ACD33" s="18"/>
      <c r="ACE33" s="18"/>
      <c r="ACF33" s="18"/>
      <c r="ACG33" s="18"/>
      <c r="ACH33" s="18"/>
      <c r="ACI33" s="18"/>
      <c r="ACJ33" s="18"/>
      <c r="ACK33" s="18"/>
      <c r="ACL33" s="18"/>
      <c r="ACM33" s="18"/>
      <c r="ACN33" s="18"/>
      <c r="ACO33" s="18"/>
      <c r="ACP33" s="18"/>
      <c r="ACQ33" s="18"/>
      <c r="ACR33" s="18"/>
      <c r="ACS33" s="18"/>
      <c r="ACT33" s="18"/>
      <c r="ACU33" s="18"/>
      <c r="ACV33" s="18"/>
      <c r="ACW33" s="18"/>
      <c r="ACX33" s="18"/>
      <c r="ACY33" s="18"/>
      <c r="ACZ33" s="18"/>
      <c r="ADA33" s="18"/>
      <c r="ADB33" s="18"/>
      <c r="ADC33" s="18"/>
      <c r="ADD33" s="18"/>
      <c r="ADE33" s="18"/>
      <c r="ADF33" s="18"/>
      <c r="ADG33" s="18"/>
      <c r="ADH33" s="18"/>
      <c r="ADI33" s="18"/>
      <c r="ADJ33" s="18"/>
      <c r="ADK33" s="18"/>
      <c r="ADL33" s="18"/>
      <c r="ADM33" s="18"/>
      <c r="ADN33" s="18"/>
      <c r="ADO33" s="18"/>
      <c r="ADP33" s="18"/>
      <c r="ADQ33" s="18"/>
      <c r="ADR33" s="18"/>
      <c r="ADS33" s="18"/>
      <c r="ADT33" s="18"/>
      <c r="ADU33" s="18"/>
      <c r="ADV33" s="18"/>
      <c r="ADW33" s="18"/>
      <c r="ADX33" s="18"/>
      <c r="ADY33" s="18"/>
      <c r="ADZ33" s="18"/>
      <c r="AEA33" s="18"/>
      <c r="AEB33" s="18"/>
      <c r="AEC33" s="18"/>
      <c r="AED33" s="18"/>
      <c r="AEE33" s="18"/>
      <c r="AEF33" s="18"/>
      <c r="AEG33" s="18"/>
      <c r="AEH33" s="18"/>
      <c r="AEI33" s="18"/>
      <c r="AEJ33" s="18"/>
      <c r="AEK33" s="18"/>
      <c r="AEL33" s="18"/>
      <c r="AEM33" s="18"/>
      <c r="AEN33" s="18"/>
      <c r="AEO33" s="18"/>
      <c r="AEP33" s="18"/>
      <c r="AEQ33" s="18"/>
      <c r="AER33" s="18"/>
      <c r="AES33" s="18"/>
      <c r="AET33" s="18"/>
      <c r="AEU33" s="18"/>
      <c r="AEV33" s="18"/>
      <c r="AEW33" s="18"/>
      <c r="AEX33" s="18"/>
      <c r="AEY33" s="18"/>
      <c r="AEZ33" s="18"/>
      <c r="AFA33" s="18"/>
      <c r="AFB33" s="18"/>
      <c r="AFC33" s="18"/>
      <c r="AFD33" s="18"/>
      <c r="AFE33" s="18"/>
      <c r="AFF33" s="18"/>
      <c r="AFG33" s="18"/>
      <c r="AFH33" s="18"/>
      <c r="AFI33" s="18"/>
      <c r="AFJ33" s="18"/>
      <c r="AFK33" s="18"/>
      <c r="AFL33" s="18"/>
      <c r="AFM33" s="18"/>
      <c r="AFN33" s="18"/>
      <c r="AFO33" s="18"/>
      <c r="AFP33" s="18"/>
      <c r="AFQ33" s="18"/>
      <c r="AFR33" s="18"/>
      <c r="AFS33" s="18"/>
      <c r="AFT33" s="18"/>
      <c r="AFU33" s="18"/>
      <c r="AFV33" s="18"/>
      <c r="AFW33" s="18"/>
      <c r="AFX33" s="18"/>
      <c r="AFY33" s="18"/>
      <c r="AFZ33" s="18"/>
      <c r="AGA33" s="18"/>
      <c r="AGB33" s="18"/>
      <c r="AGC33" s="18"/>
      <c r="AGD33" s="18"/>
      <c r="AGE33" s="18"/>
      <c r="AGF33" s="18"/>
      <c r="AGG33" s="18"/>
      <c r="AGH33" s="18"/>
      <c r="AGI33" s="18"/>
      <c r="AGJ33" s="18"/>
      <c r="AGK33" s="18"/>
      <c r="AGL33" s="18"/>
      <c r="AGM33" s="18"/>
      <c r="AGN33" s="18"/>
      <c r="AGO33" s="18"/>
      <c r="AGP33" s="18"/>
      <c r="AGQ33" s="18"/>
      <c r="AGR33" s="18"/>
      <c r="AGS33" s="18"/>
      <c r="AGT33" s="18"/>
      <c r="AGU33" s="18"/>
      <c r="AGV33" s="18"/>
      <c r="AGW33" s="18"/>
      <c r="AGX33" s="18"/>
      <c r="AGY33" s="18"/>
      <c r="AGZ33" s="18"/>
      <c r="AHA33" s="18"/>
      <c r="AHB33" s="18"/>
      <c r="AHC33" s="18"/>
      <c r="AHD33" s="18"/>
      <c r="AHE33" s="18"/>
      <c r="AHF33" s="18"/>
      <c r="AHG33" s="18"/>
      <c r="AHH33" s="18"/>
      <c r="AHI33" s="18"/>
      <c r="AHJ33" s="18"/>
      <c r="AHK33" s="18"/>
      <c r="AHL33" s="18"/>
      <c r="AHM33" s="18"/>
      <c r="AHN33" s="18"/>
      <c r="AHO33" s="18"/>
      <c r="AHP33" s="18"/>
      <c r="AHQ33" s="18"/>
      <c r="AHR33" s="18"/>
      <c r="AHS33" s="18"/>
      <c r="AHT33" s="18"/>
      <c r="AHU33" s="18"/>
      <c r="AHV33" s="18"/>
      <c r="AHW33" s="18"/>
      <c r="AHX33" s="18"/>
      <c r="AHY33" s="18"/>
      <c r="AHZ33" s="18"/>
      <c r="AIA33" s="18"/>
      <c r="AIB33" s="18"/>
      <c r="AIC33" s="18"/>
      <c r="AID33" s="18"/>
      <c r="AIE33" s="18"/>
      <c r="AIF33" s="18"/>
      <c r="AIG33" s="18"/>
      <c r="AIH33" s="18"/>
      <c r="AII33" s="18"/>
      <c r="AIJ33" s="18"/>
      <c r="AIK33" s="18"/>
      <c r="AIL33" s="18"/>
      <c r="AIM33" s="18"/>
      <c r="AIN33" s="18"/>
      <c r="AIO33" s="18"/>
      <c r="AIP33" s="18"/>
      <c r="AIQ33" s="18"/>
      <c r="AIR33" s="18"/>
      <c r="AIS33" s="18"/>
      <c r="AIT33" s="18"/>
      <c r="AIU33" s="18"/>
      <c r="AIV33" s="18"/>
      <c r="AIW33" s="18"/>
      <c r="AIX33" s="18"/>
      <c r="AIY33" s="18"/>
      <c r="AIZ33" s="18"/>
      <c r="AJA33" s="18"/>
      <c r="AJB33" s="18"/>
      <c r="AJC33" s="18"/>
      <c r="AJD33" s="18"/>
      <c r="AJE33" s="18"/>
      <c r="AJF33" s="18"/>
      <c r="AJG33" s="18"/>
      <c r="AJH33" s="18"/>
      <c r="AJI33" s="18"/>
      <c r="AJJ33" s="18"/>
      <c r="AJK33" s="18"/>
      <c r="AJL33" s="18"/>
      <c r="AJM33" s="18"/>
      <c r="AJN33" s="18"/>
      <c r="AJO33" s="18"/>
      <c r="AJP33" s="18"/>
      <c r="AJQ33" s="18"/>
      <c r="AJR33" s="18"/>
      <c r="AJS33" s="18"/>
      <c r="AJT33" s="18"/>
      <c r="AJU33" s="18"/>
      <c r="AJV33" s="18"/>
      <c r="AJW33" s="18"/>
      <c r="AJX33" s="18"/>
      <c r="AJY33" s="18"/>
      <c r="AJZ33" s="18"/>
      <c r="AKA33" s="18"/>
      <c r="AKB33" s="18"/>
      <c r="AKC33" s="18"/>
      <c r="AKD33" s="18"/>
      <c r="AKE33" s="18"/>
      <c r="AKF33" s="18"/>
      <c r="AKG33" s="18"/>
      <c r="AKH33" s="18"/>
      <c r="AKI33" s="18"/>
      <c r="AKJ33" s="18"/>
      <c r="AKK33" s="18"/>
      <c r="AKL33" s="18"/>
      <c r="AKM33" s="18"/>
      <c r="AKN33" s="18"/>
      <c r="AKO33" s="18"/>
      <c r="AKP33" s="18"/>
      <c r="AKQ33" s="18"/>
      <c r="AKR33" s="18"/>
      <c r="AKS33" s="18"/>
      <c r="AKT33" s="18"/>
      <c r="AKU33" s="18"/>
      <c r="AKV33" s="18"/>
      <c r="AKW33" s="18"/>
      <c r="AKX33" s="18"/>
      <c r="AKY33" s="18"/>
      <c r="AKZ33" s="18"/>
      <c r="ALA33" s="18"/>
      <c r="ALB33" s="18"/>
      <c r="ALC33" s="18"/>
      <c r="ALD33" s="18"/>
      <c r="ALE33" s="18"/>
      <c r="ALF33" s="18"/>
      <c r="ALG33" s="18"/>
      <c r="ALH33" s="18"/>
      <c r="ALI33" s="18"/>
      <c r="ALJ33" s="18"/>
      <c r="ALK33" s="18"/>
      <c r="ALL33" s="18"/>
      <c r="ALM33" s="18"/>
      <c r="ALN33" s="18"/>
      <c r="ALO33" s="18"/>
      <c r="ALP33" s="18"/>
      <c r="ALQ33" s="18"/>
      <c r="ALR33" s="18"/>
      <c r="ALS33" s="18"/>
      <c r="ALT33" s="18"/>
      <c r="ALU33" s="18"/>
      <c r="ALV33" s="18"/>
      <c r="ALW33" s="18"/>
      <c r="ALX33" s="18"/>
      <c r="ALY33" s="18"/>
      <c r="ALZ33" s="18"/>
      <c r="AMA33" s="18"/>
      <c r="AMB33" s="18"/>
      <c r="AMC33" s="18"/>
      <c r="AMD33" s="18"/>
      <c r="AME33" s="18"/>
      <c r="AMF33" s="18"/>
      <c r="AMG33" s="18"/>
      <c r="AMH33" s="18"/>
      <c r="AMI33" s="18"/>
      <c r="AMJ33" s="18"/>
    </row>
    <row r="34" spans="1:1024">
      <c r="B34" s="11" t="s">
        <v>93</v>
      </c>
      <c r="C34" s="35" t="s">
        <v>86</v>
      </c>
      <c r="D34" s="35" t="s">
        <v>86</v>
      </c>
      <c r="E34" s="35" t="s">
        <v>86</v>
      </c>
      <c r="F34" s="35" t="s">
        <v>86</v>
      </c>
      <c r="G34" s="35" t="s">
        <v>86</v>
      </c>
      <c r="H34" s="35" t="s">
        <v>86</v>
      </c>
      <c r="I34" s="35" t="s">
        <v>86</v>
      </c>
      <c r="J34" s="35">
        <v>8334</v>
      </c>
    </row>
    <row r="35" spans="1:1024" s="4" customFormat="1" ht="14.25">
      <c r="B35" s="11" t="s">
        <v>26</v>
      </c>
      <c r="C35" s="35" t="s">
        <v>86</v>
      </c>
      <c r="D35" s="35" t="s">
        <v>86</v>
      </c>
      <c r="E35" s="35" t="s">
        <v>86</v>
      </c>
      <c r="F35" s="35" t="s">
        <v>86</v>
      </c>
      <c r="G35" s="35" t="s">
        <v>86</v>
      </c>
      <c r="H35" s="35" t="s">
        <v>86</v>
      </c>
      <c r="I35" s="35" t="s">
        <v>86</v>
      </c>
      <c r="J35" s="34">
        <v>2094</v>
      </c>
    </row>
    <row r="36" spans="1:1024" s="4" customFormat="1" ht="14.25">
      <c r="B36" s="12" t="s">
        <v>53</v>
      </c>
      <c r="C36" s="35" t="s">
        <v>86</v>
      </c>
      <c r="D36" s="35" t="s">
        <v>86</v>
      </c>
      <c r="E36" s="35" t="s">
        <v>86</v>
      </c>
      <c r="F36" s="35" t="s">
        <v>86</v>
      </c>
      <c r="G36" s="35" t="s">
        <v>86</v>
      </c>
      <c r="H36" s="35" t="s">
        <v>86</v>
      </c>
      <c r="I36" s="35" t="s">
        <v>86</v>
      </c>
      <c r="J36" s="34">
        <v>1210</v>
      </c>
    </row>
    <row r="37" spans="1:1024" s="4" customFormat="1" thickBot="1">
      <c r="B37" s="13" t="s">
        <v>27</v>
      </c>
      <c r="C37" s="35" t="s">
        <v>86</v>
      </c>
      <c r="D37" s="35" t="s">
        <v>86</v>
      </c>
      <c r="E37" s="35" t="s">
        <v>86</v>
      </c>
      <c r="F37" s="35" t="s">
        <v>86</v>
      </c>
      <c r="G37" s="35" t="s">
        <v>86</v>
      </c>
      <c r="H37" s="35" t="s">
        <v>86</v>
      </c>
      <c r="I37" s="35" t="s">
        <v>86</v>
      </c>
      <c r="J37" s="34">
        <v>931</v>
      </c>
    </row>
    <row r="38" spans="1:1024" s="4" customFormat="1" thickBot="1">
      <c r="B38" s="14" t="s">
        <v>9</v>
      </c>
      <c r="C38" s="40" t="s">
        <v>86</v>
      </c>
      <c r="D38" s="40" t="s">
        <v>86</v>
      </c>
      <c r="E38" s="40" t="s">
        <v>86</v>
      </c>
      <c r="F38" s="40" t="s">
        <v>86</v>
      </c>
      <c r="G38" s="40" t="s">
        <v>86</v>
      </c>
      <c r="H38" s="40" t="s">
        <v>86</v>
      </c>
      <c r="I38" s="40" t="s">
        <v>86</v>
      </c>
      <c r="J38" s="40">
        <f t="shared" ref="J38" si="0">SUM(J34:J37)</f>
        <v>12569</v>
      </c>
    </row>
    <row r="40" spans="1:1024" ht="60.75" customHeight="1" thickBot="1">
      <c r="B40" s="106" t="s">
        <v>51</v>
      </c>
      <c r="C40" s="107"/>
      <c r="D40" s="107"/>
      <c r="E40" s="107"/>
      <c r="F40" s="107"/>
      <c r="G40" s="21"/>
      <c r="H40" s="21"/>
      <c r="I40" s="21"/>
      <c r="J40" s="21"/>
      <c r="K40" s="21"/>
      <c r="L40" s="21"/>
      <c r="M40" s="21"/>
      <c r="N40" s="21"/>
    </row>
    <row r="41" spans="1:1024" ht="15" customHeight="1" thickBot="1">
      <c r="B41" s="117" t="s">
        <v>76</v>
      </c>
      <c r="C41" s="119" t="s">
        <v>128</v>
      </c>
      <c r="D41" s="121" t="s">
        <v>129</v>
      </c>
      <c r="E41" s="122"/>
      <c r="F41" s="123"/>
      <c r="G41" s="21"/>
      <c r="H41" s="21"/>
      <c r="I41" s="21"/>
      <c r="J41" s="21"/>
      <c r="K41" s="21"/>
      <c r="L41" s="21"/>
      <c r="M41" s="21"/>
      <c r="N41" s="21"/>
    </row>
    <row r="42" spans="1:1024" ht="27" customHeight="1" thickBot="1">
      <c r="B42" s="118"/>
      <c r="C42" s="120"/>
      <c r="D42" s="24" t="s">
        <v>65</v>
      </c>
      <c r="E42" s="77" t="s">
        <v>66</v>
      </c>
      <c r="F42" s="26" t="s">
        <v>125</v>
      </c>
    </row>
    <row r="43" spans="1:1024" s="4" customFormat="1" ht="14.25">
      <c r="B43" s="23" t="s">
        <v>93</v>
      </c>
      <c r="C43" s="37">
        <v>1602974</v>
      </c>
      <c r="D43" s="30" t="s">
        <v>86</v>
      </c>
      <c r="E43" s="30" t="s">
        <v>86</v>
      </c>
      <c r="F43" s="35">
        <v>240</v>
      </c>
    </row>
    <row r="44" spans="1:1024" s="4" customFormat="1" ht="14.25">
      <c r="B44" s="11" t="s">
        <v>26</v>
      </c>
      <c r="C44" s="38">
        <v>435734</v>
      </c>
      <c r="D44" s="30" t="s">
        <v>86</v>
      </c>
      <c r="E44" s="30" t="s">
        <v>86</v>
      </c>
      <c r="F44" s="34">
        <v>38</v>
      </c>
    </row>
    <row r="45" spans="1:1024" s="4" customFormat="1" ht="14.25">
      <c r="B45" s="11" t="s">
        <v>53</v>
      </c>
      <c r="C45" s="38">
        <v>229570</v>
      </c>
      <c r="D45" s="30" t="s">
        <v>86</v>
      </c>
      <c r="E45" s="30" t="s">
        <v>86</v>
      </c>
      <c r="F45" s="34">
        <v>23</v>
      </c>
    </row>
    <row r="46" spans="1:1024" s="4" customFormat="1" thickBot="1">
      <c r="B46" s="16" t="s">
        <v>27</v>
      </c>
      <c r="C46" s="42">
        <v>174157</v>
      </c>
      <c r="D46" s="30" t="s">
        <v>86</v>
      </c>
      <c r="E46" s="30" t="s">
        <v>86</v>
      </c>
      <c r="F46" s="34">
        <v>12</v>
      </c>
    </row>
    <row r="47" spans="1:1024" s="4" customFormat="1" thickBot="1">
      <c r="B47" s="14" t="s">
        <v>9</v>
      </c>
      <c r="C47" s="53">
        <f>SUM(C43:C46)</f>
        <v>2442435</v>
      </c>
      <c r="D47" s="40" t="s">
        <v>86</v>
      </c>
      <c r="E47" s="40" t="s">
        <v>86</v>
      </c>
      <c r="F47" s="40">
        <f>SUM(F43:F46)</f>
        <v>313</v>
      </c>
    </row>
    <row r="48" spans="1:1024" s="4" customFormat="1" ht="14.25">
      <c r="B48" s="6"/>
      <c r="C48" s="7"/>
      <c r="D48" s="7"/>
      <c r="E48" s="7"/>
    </row>
    <row r="49" spans="2:16" s="4" customFormat="1" ht="74.25" customHeight="1" thickBot="1">
      <c r="B49" s="104" t="s">
        <v>55</v>
      </c>
      <c r="C49" s="104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</row>
    <row r="50" spans="2:16" s="4" customFormat="1" ht="44.25" customHeight="1" thickBot="1">
      <c r="B50" s="66" t="s">
        <v>76</v>
      </c>
      <c r="C50" s="27" t="s">
        <v>128</v>
      </c>
    </row>
    <row r="51" spans="2:16" s="4" customFormat="1" ht="14.25">
      <c r="B51" s="23" t="s">
        <v>93</v>
      </c>
      <c r="C51" s="37">
        <v>303536</v>
      </c>
    </row>
    <row r="52" spans="2:16" s="4" customFormat="1" ht="14.25">
      <c r="B52" s="11" t="s">
        <v>26</v>
      </c>
      <c r="C52" s="38">
        <v>75464</v>
      </c>
    </row>
    <row r="53" spans="2:16" s="4" customFormat="1" ht="14.25">
      <c r="B53" s="13" t="s">
        <v>53</v>
      </c>
      <c r="C53" s="39">
        <v>42982</v>
      </c>
    </row>
    <row r="54" spans="2:16" s="4" customFormat="1" thickBot="1">
      <c r="B54" s="13" t="s">
        <v>27</v>
      </c>
      <c r="C54" s="39">
        <v>33052</v>
      </c>
    </row>
    <row r="55" spans="2:16" s="4" customFormat="1" thickBot="1">
      <c r="B55" s="14" t="s">
        <v>9</v>
      </c>
      <c r="C55" s="49">
        <f>SUM(C51:C54)</f>
        <v>455034</v>
      </c>
      <c r="O55" s="5"/>
    </row>
    <row r="56" spans="2:16" s="4" customFormat="1" ht="14.25">
      <c r="B56" s="6"/>
      <c r="C56" s="7"/>
      <c r="D56" s="7"/>
      <c r="E56" s="7"/>
    </row>
    <row r="57" spans="2:16" s="4" customFormat="1" ht="71.25" customHeight="1" thickBot="1">
      <c r="B57" s="104" t="s">
        <v>118</v>
      </c>
      <c r="C57" s="104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2:16" s="4" customFormat="1" ht="32.25" customHeight="1" thickBot="1">
      <c r="B58" s="67" t="s">
        <v>76</v>
      </c>
      <c r="C58" s="68" t="s">
        <v>128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2:16" s="4" customFormat="1" ht="14.25">
      <c r="B59" s="22" t="s">
        <v>93</v>
      </c>
      <c r="C59" s="37" t="s">
        <v>86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2:16" s="4" customFormat="1" ht="14.25">
      <c r="B60" s="11" t="s">
        <v>26</v>
      </c>
      <c r="C60" s="38" t="s">
        <v>86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2:16" s="4" customFormat="1" ht="14.25">
      <c r="B61" s="11" t="s">
        <v>53</v>
      </c>
      <c r="C61" s="38" t="s">
        <v>86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2:16" s="4" customFormat="1" thickBot="1">
      <c r="B62" s="12" t="s">
        <v>27</v>
      </c>
      <c r="C62" s="39" t="s">
        <v>86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2:16" s="4" customFormat="1" thickBot="1">
      <c r="B63" s="14" t="s">
        <v>9</v>
      </c>
      <c r="C63" s="63" t="s">
        <v>86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2:16" s="4" customFormat="1" thickBot="1"/>
    <row r="65" spans="2:16" s="20" customFormat="1" ht="24.95" customHeight="1" thickBot="1">
      <c r="B65" s="103" t="s">
        <v>143</v>
      </c>
      <c r="C65" s="103"/>
      <c r="D65" s="103"/>
      <c r="E65" s="103"/>
    </row>
    <row r="67" spans="2:16" s="4" customFormat="1" ht="51" customHeight="1" thickBot="1">
      <c r="B67" s="105" t="s">
        <v>46</v>
      </c>
      <c r="C67" s="105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</row>
    <row r="68" spans="2:16" s="4" customFormat="1" ht="43.5" customHeight="1" thickBot="1">
      <c r="B68" s="28" t="s">
        <v>76</v>
      </c>
      <c r="C68" s="28" t="s">
        <v>126</v>
      </c>
      <c r="D68" s="70"/>
    </row>
    <row r="69" spans="2:16" s="4" customFormat="1" ht="14.25">
      <c r="B69" s="59" t="s">
        <v>28</v>
      </c>
      <c r="C69" s="30" t="s">
        <v>86</v>
      </c>
    </row>
    <row r="71" spans="2:16" ht="60.75" customHeight="1" thickBot="1">
      <c r="B71" s="106" t="s">
        <v>51</v>
      </c>
      <c r="C71" s="107"/>
      <c r="D71" s="107"/>
      <c r="E71" s="107"/>
      <c r="F71" s="107"/>
      <c r="G71" s="21"/>
      <c r="H71" s="21"/>
      <c r="I71" s="21"/>
      <c r="J71" s="21"/>
      <c r="K71" s="21"/>
      <c r="L71" s="21"/>
      <c r="M71" s="21"/>
      <c r="N71" s="21"/>
    </row>
    <row r="72" spans="2:16" ht="15" customHeight="1" thickBot="1">
      <c r="B72" s="117" t="s">
        <v>76</v>
      </c>
      <c r="C72" s="119" t="s">
        <v>128</v>
      </c>
      <c r="D72" s="121" t="s">
        <v>130</v>
      </c>
      <c r="E72" s="122"/>
      <c r="F72" s="123"/>
      <c r="G72" s="21"/>
      <c r="H72" s="21"/>
      <c r="I72" s="21"/>
      <c r="J72" s="21"/>
      <c r="K72" s="21"/>
      <c r="L72" s="21"/>
      <c r="M72" s="21"/>
      <c r="N72" s="21"/>
    </row>
    <row r="73" spans="2:16" ht="27" customHeight="1" thickBot="1">
      <c r="B73" s="118"/>
      <c r="C73" s="120"/>
      <c r="D73" s="24" t="s">
        <v>65</v>
      </c>
      <c r="E73" s="77" t="s">
        <v>66</v>
      </c>
      <c r="F73" s="26" t="s">
        <v>125</v>
      </c>
    </row>
    <row r="74" spans="2:16" s="4" customFormat="1" ht="14.25">
      <c r="B74" s="64" t="s">
        <v>28</v>
      </c>
      <c r="C74" s="55">
        <v>362619.27708999999</v>
      </c>
      <c r="D74" s="46" t="s">
        <v>86</v>
      </c>
      <c r="E74" s="46" t="s">
        <v>86</v>
      </c>
      <c r="F74" s="46" t="s">
        <v>86</v>
      </c>
    </row>
    <row r="76" spans="2:16" s="4" customFormat="1" ht="74.25" customHeight="1" thickBot="1">
      <c r="B76" s="104" t="s">
        <v>55</v>
      </c>
      <c r="C76" s="104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</row>
    <row r="77" spans="2:16" s="4" customFormat="1" ht="44.25" customHeight="1" thickBot="1">
      <c r="B77" s="66" t="s">
        <v>76</v>
      </c>
      <c r="C77" s="27" t="s">
        <v>128</v>
      </c>
    </row>
    <row r="78" spans="2:16" s="4" customFormat="1" thickBot="1">
      <c r="B78" s="14" t="s">
        <v>28</v>
      </c>
      <c r="C78" s="49">
        <v>62372</v>
      </c>
      <c r="O78" s="5"/>
    </row>
    <row r="80" spans="2:16" s="4" customFormat="1" ht="75" customHeight="1" thickBot="1">
      <c r="B80" s="104" t="s">
        <v>118</v>
      </c>
      <c r="C80" s="104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1:16" s="4" customFormat="1" ht="54.6" customHeight="1" thickBot="1">
      <c r="B81" s="67" t="s">
        <v>76</v>
      </c>
      <c r="C81" s="25" t="s">
        <v>128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 s="4" customFormat="1" thickBot="1">
      <c r="B82" s="15" t="s">
        <v>28</v>
      </c>
      <c r="C82" s="49" t="s">
        <v>86</v>
      </c>
    </row>
    <row r="83" spans="1:16" s="4" customFormat="1" thickBot="1"/>
    <row r="84" spans="1:16" s="20" customFormat="1" ht="38.25" customHeight="1" thickBot="1">
      <c r="B84" s="124" t="s">
        <v>131</v>
      </c>
      <c r="C84" s="124"/>
      <c r="D84" s="124"/>
      <c r="E84" s="124"/>
    </row>
    <row r="86" spans="1:16" s="4" customFormat="1" ht="30.75" customHeight="1" thickBot="1">
      <c r="A86" s="9"/>
      <c r="B86" s="108" t="s">
        <v>77</v>
      </c>
      <c r="C86" s="108"/>
    </row>
    <row r="87" spans="1:16" s="4" customFormat="1">
      <c r="A87" s="9"/>
      <c r="B87" s="11" t="s">
        <v>78</v>
      </c>
      <c r="C87" s="34">
        <v>7709</v>
      </c>
      <c r="D87" s="9"/>
    </row>
    <row r="88" spans="1:16" s="4" customFormat="1" ht="15.75" thickBot="1">
      <c r="A88" s="9"/>
      <c r="B88" s="16" t="s">
        <v>79</v>
      </c>
      <c r="C88" s="36">
        <v>4819</v>
      </c>
      <c r="D88" s="9"/>
    </row>
    <row r="89" spans="1:16" s="4" customFormat="1" ht="15.75" thickBot="1">
      <c r="A89" s="9"/>
      <c r="B89" s="15" t="s">
        <v>32</v>
      </c>
      <c r="C89" s="40">
        <f>SUM(C87:C88)</f>
        <v>12528</v>
      </c>
      <c r="D89" s="9"/>
    </row>
    <row r="90" spans="1:16" s="4" customFormat="1">
      <c r="A90" s="9"/>
      <c r="B90" s="9"/>
      <c r="C90" s="9"/>
      <c r="D90" s="9"/>
    </row>
    <row r="91" spans="1:16" s="4" customFormat="1" ht="40.5" customHeight="1" thickBot="1">
      <c r="A91" s="9"/>
      <c r="B91" s="108" t="s">
        <v>83</v>
      </c>
      <c r="C91" s="108"/>
    </row>
    <row r="92" spans="1:16" s="4" customFormat="1" ht="14.25">
      <c r="B92" s="11" t="s">
        <v>78</v>
      </c>
      <c r="C92" s="34" t="s">
        <v>86</v>
      </c>
    </row>
    <row r="93" spans="1:16" s="4" customFormat="1" thickBot="1">
      <c r="B93" s="16" t="s">
        <v>79</v>
      </c>
      <c r="C93" s="36" t="s">
        <v>86</v>
      </c>
    </row>
    <row r="94" spans="1:16" s="4" customFormat="1" thickBot="1">
      <c r="B94" s="15" t="s">
        <v>32</v>
      </c>
      <c r="C94" s="40">
        <f>SUM(C92:C93)</f>
        <v>0</v>
      </c>
    </row>
  </sheetData>
  <mergeCells count="23">
    <mergeCell ref="B31:J31"/>
    <mergeCell ref="B32:J32"/>
    <mergeCell ref="B40:F40"/>
    <mergeCell ref="B41:B42"/>
    <mergeCell ref="B5:E5"/>
    <mergeCell ref="B7:C7"/>
    <mergeCell ref="B15:C15"/>
    <mergeCell ref="B23:D23"/>
    <mergeCell ref="C41:C42"/>
    <mergeCell ref="D41:F41"/>
    <mergeCell ref="B57:C57"/>
    <mergeCell ref="B49:C49"/>
    <mergeCell ref="B91:C91"/>
    <mergeCell ref="B76:C76"/>
    <mergeCell ref="B65:E65"/>
    <mergeCell ref="B67:C67"/>
    <mergeCell ref="B80:C80"/>
    <mergeCell ref="B84:E84"/>
    <mergeCell ref="B86:C86"/>
    <mergeCell ref="B71:F71"/>
    <mergeCell ref="B72:B73"/>
    <mergeCell ref="C72:C73"/>
    <mergeCell ref="D72:F7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56BA7-459B-4D22-AC6E-EEB3BD53FD5A}">
  <dimension ref="A1:AMJ99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7.570312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163</v>
      </c>
      <c r="C9" s="33">
        <v>4081</v>
      </c>
    </row>
    <row r="10" spans="2:14" ht="15" customHeight="1">
      <c r="B10" s="11" t="s">
        <v>81</v>
      </c>
      <c r="C10" s="34">
        <v>13577</v>
      </c>
    </row>
    <row r="11" spans="2:14" ht="15" customHeight="1" thickBot="1">
      <c r="B11" s="16" t="s">
        <v>63</v>
      </c>
      <c r="C11" s="34">
        <v>10476</v>
      </c>
    </row>
    <row r="12" spans="2:14" s="4" customFormat="1" ht="15" customHeight="1" thickBot="1">
      <c r="B12" s="15" t="s">
        <v>9</v>
      </c>
      <c r="C12" s="32">
        <f>SUM(C9:C11)</f>
        <v>28134</v>
      </c>
    </row>
    <row r="13" spans="2:14" s="4" customFormat="1" ht="14.25">
      <c r="C13" s="17"/>
    </row>
    <row r="14" spans="2:14" s="4" customFormat="1" ht="31.5" customHeight="1" thickBot="1">
      <c r="B14" s="104" t="s">
        <v>44</v>
      </c>
      <c r="C14" s="105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2:14" s="4" customFormat="1" ht="30.75" customHeight="1" thickBot="1">
      <c r="B15" s="66" t="s">
        <v>76</v>
      </c>
      <c r="C15" s="27" t="s">
        <v>127</v>
      </c>
    </row>
    <row r="16" spans="2:14" s="4" customFormat="1" ht="14.25">
      <c r="B16" s="22" t="s">
        <v>163</v>
      </c>
      <c r="C16" s="33">
        <v>2190</v>
      </c>
    </row>
    <row r="17" spans="1:1024" s="4" customFormat="1" ht="14.25">
      <c r="B17" s="11" t="s">
        <v>81</v>
      </c>
      <c r="C17" s="34">
        <v>7300</v>
      </c>
    </row>
    <row r="18" spans="1:1024" s="4" customFormat="1" thickBot="1">
      <c r="B18" s="11" t="s">
        <v>63</v>
      </c>
      <c r="C18" s="34">
        <v>5475</v>
      </c>
    </row>
    <row r="19" spans="1:1024" s="4" customFormat="1" thickBot="1">
      <c r="B19" s="14" t="s">
        <v>9</v>
      </c>
      <c r="C19" s="32">
        <f>SUM(C16:C18)</f>
        <v>14965</v>
      </c>
    </row>
    <row r="20" spans="1:1024" s="4" customFormat="1" ht="14.25">
      <c r="C20" s="17"/>
    </row>
    <row r="21" spans="1:1024" s="4" customFormat="1" ht="46.5" customHeight="1" thickBot="1">
      <c r="B21" s="106" t="s">
        <v>45</v>
      </c>
      <c r="C21" s="107"/>
      <c r="D21" s="107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024" s="4" customFormat="1" ht="27" customHeight="1" thickBot="1">
      <c r="B22" s="66" t="s">
        <v>76</v>
      </c>
      <c r="C22" s="27" t="s">
        <v>128</v>
      </c>
      <c r="D22" s="27" t="s">
        <v>129</v>
      </c>
    </row>
    <row r="23" spans="1:1024" s="4" customFormat="1" ht="14.25">
      <c r="B23" s="22" t="s">
        <v>163</v>
      </c>
      <c r="C23" s="37">
        <v>538262</v>
      </c>
      <c r="D23" s="35">
        <v>202</v>
      </c>
    </row>
    <row r="24" spans="1:1024" s="4" customFormat="1" ht="14.25">
      <c r="B24" s="11" t="s">
        <v>81</v>
      </c>
      <c r="C24" s="38">
        <v>1794214</v>
      </c>
      <c r="D24" s="35">
        <v>970</v>
      </c>
    </row>
    <row r="25" spans="1:1024" s="4" customFormat="1" thickBot="1">
      <c r="B25" s="13" t="s">
        <v>63</v>
      </c>
      <c r="C25" s="42">
        <v>1345661</v>
      </c>
      <c r="D25" s="35">
        <v>413</v>
      </c>
    </row>
    <row r="26" spans="1:1024" s="4" customFormat="1" thickBot="1">
      <c r="B26" s="14" t="s">
        <v>9</v>
      </c>
      <c r="C26" s="53">
        <f>SUM(C23:C25)</f>
        <v>3678137</v>
      </c>
      <c r="D26" s="40">
        <f>SUM(D23:D25)</f>
        <v>1585</v>
      </c>
      <c r="P26" s="5"/>
    </row>
    <row r="28" spans="1:1024" ht="25.5" customHeight="1">
      <c r="B28" s="109" t="s">
        <v>46</v>
      </c>
      <c r="C28" s="110"/>
      <c r="D28" s="110"/>
      <c r="E28" s="110"/>
      <c r="F28" s="110"/>
      <c r="G28" s="110"/>
      <c r="H28" s="110"/>
      <c r="I28" s="110"/>
      <c r="J28" s="111"/>
      <c r="K28" s="21"/>
      <c r="L28" s="21"/>
      <c r="M28" s="21"/>
      <c r="N28" s="21"/>
    </row>
    <row r="29" spans="1:1024" ht="15.75" customHeight="1" thickBot="1">
      <c r="B29" s="112" t="s">
        <v>84</v>
      </c>
      <c r="C29" s="113"/>
      <c r="D29" s="113"/>
      <c r="E29" s="113"/>
      <c r="F29" s="113"/>
      <c r="G29" s="113"/>
      <c r="H29" s="113"/>
      <c r="I29" s="113"/>
      <c r="J29" s="114"/>
    </row>
    <row r="30" spans="1:1024" s="19" customFormat="1" ht="26.25" thickBot="1">
      <c r="A30" s="18"/>
      <c r="B30" s="24" t="s">
        <v>76</v>
      </c>
      <c r="C30" s="24" t="s">
        <v>29</v>
      </c>
      <c r="D30" s="25" t="s">
        <v>67</v>
      </c>
      <c r="E30" s="25" t="s">
        <v>47</v>
      </c>
      <c r="F30" s="24" t="s">
        <v>31</v>
      </c>
      <c r="G30" s="25" t="s">
        <v>30</v>
      </c>
      <c r="H30" s="25" t="s">
        <v>85</v>
      </c>
      <c r="I30" s="24" t="s">
        <v>68</v>
      </c>
      <c r="J30" s="25" t="s">
        <v>32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</row>
    <row r="31" spans="1:1024">
      <c r="B31" s="22" t="s">
        <v>163</v>
      </c>
      <c r="C31" s="35" t="s">
        <v>86</v>
      </c>
      <c r="D31" s="35" t="s">
        <v>86</v>
      </c>
      <c r="E31" s="35" t="s">
        <v>86</v>
      </c>
      <c r="F31" s="35" t="s">
        <v>86</v>
      </c>
      <c r="G31" s="35" t="s">
        <v>86</v>
      </c>
      <c r="H31" s="35" t="s">
        <v>86</v>
      </c>
      <c r="I31" s="35" t="s">
        <v>86</v>
      </c>
      <c r="J31" s="35">
        <v>5563</v>
      </c>
    </row>
    <row r="32" spans="1:1024" s="4" customFormat="1" ht="14.25">
      <c r="B32" s="11" t="s">
        <v>81</v>
      </c>
      <c r="C32" s="35" t="s">
        <v>86</v>
      </c>
      <c r="D32" s="35" t="s">
        <v>86</v>
      </c>
      <c r="E32" s="35" t="s">
        <v>86</v>
      </c>
      <c r="F32" s="35" t="s">
        <v>86</v>
      </c>
      <c r="G32" s="35" t="s">
        <v>86</v>
      </c>
      <c r="H32" s="35" t="s">
        <v>86</v>
      </c>
      <c r="I32" s="35" t="s">
        <v>86</v>
      </c>
      <c r="J32" s="34">
        <v>14033</v>
      </c>
    </row>
    <row r="33" spans="2:14" s="4" customFormat="1" thickBot="1">
      <c r="B33" s="12" t="s">
        <v>63</v>
      </c>
      <c r="C33" s="35" t="s">
        <v>86</v>
      </c>
      <c r="D33" s="35" t="s">
        <v>86</v>
      </c>
      <c r="E33" s="35" t="s">
        <v>86</v>
      </c>
      <c r="F33" s="35" t="s">
        <v>86</v>
      </c>
      <c r="G33" s="35" t="s">
        <v>86</v>
      </c>
      <c r="H33" s="35" t="s">
        <v>86</v>
      </c>
      <c r="I33" s="35" t="s">
        <v>86</v>
      </c>
      <c r="J33" s="34">
        <v>7766</v>
      </c>
    </row>
    <row r="34" spans="2:14" s="4" customFormat="1" thickBot="1">
      <c r="B34" s="14" t="s">
        <v>9</v>
      </c>
      <c r="C34" s="40" t="s">
        <v>86</v>
      </c>
      <c r="D34" s="40" t="s">
        <v>86</v>
      </c>
      <c r="E34" s="40" t="s">
        <v>86</v>
      </c>
      <c r="F34" s="40" t="s">
        <v>86</v>
      </c>
      <c r="G34" s="40" t="s">
        <v>86</v>
      </c>
      <c r="H34" s="40" t="s">
        <v>86</v>
      </c>
      <c r="I34" s="40" t="s">
        <v>86</v>
      </c>
      <c r="J34" s="40">
        <f t="shared" ref="J34" si="0">SUM(J31:J33)</f>
        <v>27362</v>
      </c>
    </row>
    <row r="36" spans="2:14" ht="60.75" customHeight="1" thickBot="1">
      <c r="B36" s="106" t="s">
        <v>51</v>
      </c>
      <c r="C36" s="107"/>
      <c r="D36" s="107"/>
      <c r="E36" s="107"/>
      <c r="F36" s="107"/>
      <c r="G36" s="21"/>
      <c r="H36" s="21"/>
      <c r="I36" s="21"/>
      <c r="J36" s="21"/>
      <c r="K36" s="21"/>
      <c r="L36" s="21"/>
      <c r="M36" s="21"/>
      <c r="N36" s="21"/>
    </row>
    <row r="37" spans="2:14" ht="15" customHeight="1" thickBot="1">
      <c r="B37" s="117" t="s">
        <v>76</v>
      </c>
      <c r="C37" s="119" t="s">
        <v>128</v>
      </c>
      <c r="D37" s="121" t="s">
        <v>129</v>
      </c>
      <c r="E37" s="122"/>
      <c r="F37" s="123"/>
      <c r="G37" s="21"/>
      <c r="H37" s="21"/>
      <c r="I37" s="21"/>
      <c r="J37" s="21"/>
      <c r="K37" s="21"/>
      <c r="L37" s="21"/>
      <c r="M37" s="21"/>
      <c r="N37" s="21"/>
    </row>
    <row r="38" spans="2:14" ht="27" customHeight="1" thickBot="1">
      <c r="B38" s="118"/>
      <c r="C38" s="120"/>
      <c r="D38" s="24" t="s">
        <v>65</v>
      </c>
      <c r="E38" s="77" t="s">
        <v>66</v>
      </c>
      <c r="F38" s="26" t="s">
        <v>125</v>
      </c>
    </row>
    <row r="39" spans="2:14" s="4" customFormat="1" ht="14.25">
      <c r="B39" s="22" t="s">
        <v>163</v>
      </c>
      <c r="C39" s="37">
        <v>1928030.57</v>
      </c>
      <c r="D39" s="30" t="s">
        <v>86</v>
      </c>
      <c r="E39" s="30" t="s">
        <v>86</v>
      </c>
      <c r="F39" s="35">
        <v>252</v>
      </c>
    </row>
    <row r="40" spans="2:14" s="4" customFormat="1" ht="14.25">
      <c r="B40" s="11" t="s">
        <v>81</v>
      </c>
      <c r="C40" s="38">
        <v>4649357.6399999997</v>
      </c>
      <c r="D40" s="30" t="s">
        <v>86</v>
      </c>
      <c r="E40" s="30" t="s">
        <v>86</v>
      </c>
      <c r="F40" s="34">
        <v>1194</v>
      </c>
    </row>
    <row r="41" spans="2:14" s="4" customFormat="1" thickBot="1">
      <c r="B41" s="11" t="s">
        <v>63</v>
      </c>
      <c r="C41" s="39">
        <v>2614504.4700000002</v>
      </c>
      <c r="D41" s="30" t="s">
        <v>86</v>
      </c>
      <c r="E41" s="30" t="s">
        <v>86</v>
      </c>
      <c r="F41" s="34">
        <v>567</v>
      </c>
    </row>
    <row r="42" spans="2:14" s="4" customFormat="1" thickBot="1">
      <c r="B42" s="15" t="s">
        <v>9</v>
      </c>
      <c r="C42" s="60">
        <f>SUM(C39:C41)</f>
        <v>9191892.6799999997</v>
      </c>
      <c r="D42" s="40" t="s">
        <v>86</v>
      </c>
      <c r="E42" s="40" t="s">
        <v>86</v>
      </c>
      <c r="F42" s="40">
        <f t="shared" ref="F42" si="1">SUM(F39:F41)</f>
        <v>2013</v>
      </c>
    </row>
    <row r="44" spans="2:14" s="4" customFormat="1" ht="74.25" customHeight="1" thickBot="1">
      <c r="B44" s="104" t="s">
        <v>55</v>
      </c>
      <c r="C44" s="104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44.25" customHeight="1" thickBot="1">
      <c r="B45" s="66" t="s">
        <v>76</v>
      </c>
      <c r="C45" s="27" t="s">
        <v>128</v>
      </c>
    </row>
    <row r="46" spans="2:14" s="4" customFormat="1" ht="14.25">
      <c r="B46" s="22" t="s">
        <v>163</v>
      </c>
      <c r="C46" s="37" t="s">
        <v>86</v>
      </c>
    </row>
    <row r="47" spans="2:14" s="4" customFormat="1" ht="14.25">
      <c r="B47" s="11" t="s">
        <v>81</v>
      </c>
      <c r="C47" s="37" t="s">
        <v>86</v>
      </c>
    </row>
    <row r="48" spans="2:14" s="4" customFormat="1" thickBot="1">
      <c r="B48" s="16" t="s">
        <v>63</v>
      </c>
      <c r="C48" s="37" t="s">
        <v>86</v>
      </c>
    </row>
    <row r="49" spans="2:16" s="4" customFormat="1" thickBot="1">
      <c r="B49" s="14" t="s">
        <v>9</v>
      </c>
      <c r="C49" s="53">
        <v>1270410.3999999999</v>
      </c>
      <c r="O49" s="5"/>
    </row>
    <row r="50" spans="2:16" s="4" customFormat="1" ht="14.25">
      <c r="B50" s="6"/>
      <c r="C50" s="7"/>
      <c r="D50" s="7"/>
      <c r="E50" s="7"/>
    </row>
    <row r="51" spans="2:16" s="4" customFormat="1" ht="71.25" customHeight="1" thickBot="1">
      <c r="B51" s="104" t="s">
        <v>118</v>
      </c>
      <c r="C51" s="104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2:16" s="4" customFormat="1" ht="32.25" customHeight="1" thickBot="1">
      <c r="B52" s="67" t="s">
        <v>76</v>
      </c>
      <c r="C52" s="68" t="s">
        <v>128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 s="4" customFormat="1" ht="14.25">
      <c r="B53" s="22" t="s">
        <v>163</v>
      </c>
      <c r="C53" s="37">
        <v>273636.62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 s="4" customFormat="1" ht="14.25">
      <c r="B54" s="11" t="s">
        <v>81</v>
      </c>
      <c r="C54" s="38">
        <v>572242.51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 s="4" customFormat="1" thickBot="1">
      <c r="B55" s="16" t="s">
        <v>63</v>
      </c>
      <c r="C55" s="39">
        <v>424531.27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 s="4" customFormat="1" thickBot="1">
      <c r="B56" s="15" t="s">
        <v>9</v>
      </c>
      <c r="C56" s="63">
        <f>SUM(C53:C55)</f>
        <v>1270410.3999999999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2:16" s="4" customFormat="1" thickBot="1">
      <c r="B57" s="65"/>
    </row>
    <row r="58" spans="2:16" s="20" customFormat="1" ht="24.95" customHeight="1" thickBot="1">
      <c r="B58" s="103" t="s">
        <v>143</v>
      </c>
      <c r="C58" s="103"/>
      <c r="D58" s="103"/>
      <c r="E58" s="103"/>
    </row>
    <row r="60" spans="2:16" s="4" customFormat="1" ht="51" customHeight="1" thickBot="1">
      <c r="B60" s="105" t="s">
        <v>46</v>
      </c>
      <c r="C60" s="105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2:16" s="4" customFormat="1" ht="43.5" customHeight="1" thickBot="1">
      <c r="B61" s="28" t="s">
        <v>76</v>
      </c>
      <c r="C61" s="28" t="s">
        <v>126</v>
      </c>
      <c r="D61" s="70"/>
    </row>
    <row r="62" spans="2:16" s="4" customFormat="1" ht="14.25">
      <c r="B62" s="22" t="s">
        <v>163</v>
      </c>
      <c r="C62" s="35">
        <v>3393</v>
      </c>
    </row>
    <row r="63" spans="2:16" s="4" customFormat="1" ht="14.25">
      <c r="B63" s="11" t="s">
        <v>81</v>
      </c>
      <c r="C63" s="34">
        <v>10318</v>
      </c>
    </row>
    <row r="64" spans="2:16" s="4" customFormat="1" thickBot="1">
      <c r="B64" s="13" t="s">
        <v>63</v>
      </c>
      <c r="C64" s="34">
        <v>6223</v>
      </c>
    </row>
    <row r="65" spans="2:15" s="4" customFormat="1" thickBot="1">
      <c r="B65" s="14" t="s">
        <v>9</v>
      </c>
      <c r="C65" s="40">
        <f>SUM(C62:C64)</f>
        <v>19934</v>
      </c>
    </row>
    <row r="67" spans="2:15" ht="60.75" customHeight="1" thickBot="1">
      <c r="B67" s="106" t="s">
        <v>51</v>
      </c>
      <c r="C67" s="107"/>
      <c r="D67" s="107"/>
      <c r="E67" s="107"/>
      <c r="F67" s="107"/>
      <c r="G67" s="21"/>
      <c r="H67" s="21"/>
      <c r="I67" s="21"/>
      <c r="J67" s="21"/>
      <c r="K67" s="21"/>
      <c r="L67" s="21"/>
      <c r="M67" s="21"/>
      <c r="N67" s="21"/>
    </row>
    <row r="68" spans="2:15" ht="15" customHeight="1" thickBot="1">
      <c r="B68" s="117" t="s">
        <v>76</v>
      </c>
      <c r="C68" s="119" t="s">
        <v>128</v>
      </c>
      <c r="D68" s="121" t="s">
        <v>130</v>
      </c>
      <c r="E68" s="122"/>
      <c r="F68" s="123"/>
      <c r="G68" s="21"/>
      <c r="H68" s="21"/>
      <c r="I68" s="21"/>
      <c r="J68" s="21"/>
      <c r="K68" s="21"/>
      <c r="L68" s="21"/>
      <c r="M68" s="21"/>
      <c r="N68" s="21"/>
    </row>
    <row r="69" spans="2:15" ht="27" customHeight="1" thickBot="1">
      <c r="B69" s="118"/>
      <c r="C69" s="120"/>
      <c r="D69" s="24" t="s">
        <v>65</v>
      </c>
      <c r="E69" s="77" t="s">
        <v>66</v>
      </c>
      <c r="F69" s="26" t="s">
        <v>125</v>
      </c>
    </row>
    <row r="70" spans="2:15" s="4" customFormat="1" ht="14.25">
      <c r="B70" s="22" t="s">
        <v>163</v>
      </c>
      <c r="C70" s="37">
        <v>123319</v>
      </c>
      <c r="D70" s="37" t="s">
        <v>86</v>
      </c>
      <c r="E70" s="37" t="s">
        <v>86</v>
      </c>
      <c r="F70" s="43">
        <v>36</v>
      </c>
    </row>
    <row r="71" spans="2:15" s="4" customFormat="1" ht="14.25">
      <c r="B71" s="11" t="s">
        <v>81</v>
      </c>
      <c r="C71" s="38">
        <v>326703</v>
      </c>
      <c r="D71" s="37" t="s">
        <v>86</v>
      </c>
      <c r="E71" s="37" t="s">
        <v>86</v>
      </c>
      <c r="F71" s="45">
        <v>66</v>
      </c>
    </row>
    <row r="72" spans="2:15" s="4" customFormat="1" thickBot="1">
      <c r="B72" s="11" t="s">
        <v>63</v>
      </c>
      <c r="C72" s="38">
        <v>182816</v>
      </c>
      <c r="D72" s="37" t="s">
        <v>86</v>
      </c>
      <c r="E72" s="37" t="s">
        <v>86</v>
      </c>
      <c r="F72" s="45">
        <v>71</v>
      </c>
    </row>
    <row r="73" spans="2:15" s="4" customFormat="1" thickBot="1">
      <c r="B73" s="15" t="s">
        <v>9</v>
      </c>
      <c r="C73" s="49">
        <f>SUM(C70:C72)</f>
        <v>632838</v>
      </c>
      <c r="D73" s="49" t="s">
        <v>86</v>
      </c>
      <c r="E73" s="49" t="s">
        <v>86</v>
      </c>
      <c r="F73" s="48">
        <f>SUM(F70:F72)</f>
        <v>173</v>
      </c>
    </row>
    <row r="75" spans="2:15" s="4" customFormat="1" ht="74.25" customHeight="1" thickBot="1">
      <c r="B75" s="104" t="s">
        <v>55</v>
      </c>
      <c r="C75" s="104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</row>
    <row r="76" spans="2:15" s="4" customFormat="1" ht="44.25" customHeight="1" thickBot="1">
      <c r="B76" s="66" t="s">
        <v>76</v>
      </c>
      <c r="C76" s="27" t="s">
        <v>128</v>
      </c>
    </row>
    <row r="77" spans="2:15" s="4" customFormat="1" ht="14.25">
      <c r="B77" s="22" t="s">
        <v>163</v>
      </c>
      <c r="C77" s="37" t="s">
        <v>86</v>
      </c>
    </row>
    <row r="78" spans="2:15" s="4" customFormat="1" ht="14.25">
      <c r="B78" s="11" t="s">
        <v>81</v>
      </c>
      <c r="C78" s="37" t="s">
        <v>86</v>
      </c>
    </row>
    <row r="79" spans="2:15" s="4" customFormat="1" thickBot="1">
      <c r="B79" s="16" t="s">
        <v>63</v>
      </c>
      <c r="C79" s="37" t="s">
        <v>86</v>
      </c>
    </row>
    <row r="80" spans="2:15" s="4" customFormat="1" thickBot="1">
      <c r="B80" s="14" t="s">
        <v>9</v>
      </c>
      <c r="C80" s="53">
        <v>164620.22</v>
      </c>
      <c r="O80" s="5"/>
    </row>
    <row r="82" spans="1:16" s="4" customFormat="1" ht="75" customHeight="1" thickBot="1">
      <c r="B82" s="104" t="s">
        <v>118</v>
      </c>
      <c r="C82" s="104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6" s="4" customFormat="1" ht="54.6" customHeight="1" thickBot="1">
      <c r="B83" s="67" t="s">
        <v>76</v>
      </c>
      <c r="C83" s="25" t="s">
        <v>128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 ht="15.75" customHeight="1">
      <c r="B84" s="22" t="s">
        <v>163</v>
      </c>
      <c r="C84" s="50">
        <v>44977.46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 ht="15.75" customHeight="1">
      <c r="B85" s="11" t="s">
        <v>81</v>
      </c>
      <c r="C85" s="38">
        <v>69105.72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ht="15.75" customHeight="1" thickBot="1">
      <c r="B86" s="16" t="s">
        <v>63</v>
      </c>
      <c r="C86" s="38">
        <v>50537.04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4" customFormat="1" thickBot="1">
      <c r="B87" s="15" t="s">
        <v>9</v>
      </c>
      <c r="C87" s="49">
        <f>SUM(C84:C86)</f>
        <v>164620.22</v>
      </c>
    </row>
    <row r="88" spans="1:16" s="4" customFormat="1" thickBot="1"/>
    <row r="89" spans="1:16" s="20" customFormat="1" ht="38.25" customHeight="1" thickBot="1">
      <c r="B89" s="124" t="s">
        <v>131</v>
      </c>
      <c r="C89" s="124"/>
      <c r="D89" s="124"/>
      <c r="E89" s="124"/>
    </row>
    <row r="91" spans="1:16" s="4" customFormat="1" ht="30.75" customHeight="1" thickBot="1">
      <c r="A91" s="9"/>
      <c r="B91" s="108" t="s">
        <v>77</v>
      </c>
      <c r="C91" s="108"/>
    </row>
    <row r="92" spans="1:16" s="4" customFormat="1">
      <c r="A92" s="9"/>
      <c r="B92" s="11" t="s">
        <v>78</v>
      </c>
      <c r="C92" s="34">
        <v>18523</v>
      </c>
      <c r="D92" s="9"/>
    </row>
    <row r="93" spans="1:16" s="4" customFormat="1" ht="15.75" thickBot="1">
      <c r="A93" s="9"/>
      <c r="B93" s="16" t="s">
        <v>79</v>
      </c>
      <c r="C93" s="36">
        <v>8839</v>
      </c>
      <c r="D93" s="9"/>
    </row>
    <row r="94" spans="1:16" s="4" customFormat="1" ht="15.75" thickBot="1">
      <c r="A94" s="9"/>
      <c r="B94" s="15" t="s">
        <v>32</v>
      </c>
      <c r="C94" s="40">
        <f>SUM(C92:C93)</f>
        <v>27362</v>
      </c>
      <c r="D94" s="9"/>
    </row>
    <row r="95" spans="1:16" s="4" customFormat="1">
      <c r="A95" s="9"/>
      <c r="B95" s="9"/>
      <c r="C95" s="9"/>
      <c r="D95" s="9"/>
    </row>
    <row r="96" spans="1:16" s="4" customFormat="1" ht="40.5" customHeight="1" thickBot="1">
      <c r="A96" s="9"/>
      <c r="B96" s="108" t="s">
        <v>83</v>
      </c>
      <c r="C96" s="108"/>
    </row>
    <row r="97" spans="2:3" s="4" customFormat="1" ht="14.25">
      <c r="B97" s="11" t="s">
        <v>78</v>
      </c>
      <c r="C97" s="34">
        <v>9541</v>
      </c>
    </row>
    <row r="98" spans="2:3" s="4" customFormat="1" thickBot="1">
      <c r="B98" s="16" t="s">
        <v>79</v>
      </c>
      <c r="C98" s="36">
        <v>0</v>
      </c>
    </row>
    <row r="99" spans="2:3" s="4" customFormat="1" thickBot="1">
      <c r="B99" s="15" t="s">
        <v>32</v>
      </c>
      <c r="C99" s="40">
        <f>SUM(C97:C98)</f>
        <v>9541</v>
      </c>
    </row>
  </sheetData>
  <mergeCells count="23">
    <mergeCell ref="B28:J28"/>
    <mergeCell ref="B29:J29"/>
    <mergeCell ref="B36:F36"/>
    <mergeCell ref="B37:B38"/>
    <mergeCell ref="B5:E5"/>
    <mergeCell ref="B7:C7"/>
    <mergeCell ref="B14:C14"/>
    <mergeCell ref="B21:D21"/>
    <mergeCell ref="C37:C38"/>
    <mergeCell ref="D37:F37"/>
    <mergeCell ref="B51:C51"/>
    <mergeCell ref="B44:C44"/>
    <mergeCell ref="B96:C96"/>
    <mergeCell ref="B75:C75"/>
    <mergeCell ref="B58:E58"/>
    <mergeCell ref="B60:C60"/>
    <mergeCell ref="B82:C82"/>
    <mergeCell ref="B89:E89"/>
    <mergeCell ref="B91:C91"/>
    <mergeCell ref="B67:F67"/>
    <mergeCell ref="B68:B69"/>
    <mergeCell ref="C68:C69"/>
    <mergeCell ref="D68:F6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AE249-81B0-4DFA-AB8F-C48EA8B52C85}">
  <dimension ref="A1:AMJ66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8.8554687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3" t="s">
        <v>56</v>
      </c>
      <c r="C5" s="103"/>
      <c r="D5" s="103"/>
      <c r="E5" s="103"/>
    </row>
    <row r="7" spans="2:14" s="4" customFormat="1" ht="32.25" customHeight="1" thickBot="1">
      <c r="B7" s="104" t="s">
        <v>0</v>
      </c>
      <c r="C7" s="10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s="4" customFormat="1" ht="15" customHeight="1" thickBot="1">
      <c r="B9" s="15" t="s">
        <v>149</v>
      </c>
      <c r="C9" s="32">
        <v>4138</v>
      </c>
    </row>
    <row r="10" spans="2:14" s="4" customFormat="1" ht="14.25">
      <c r="C10" s="17"/>
    </row>
    <row r="11" spans="2:14" s="4" customFormat="1" ht="31.5" customHeight="1" thickBot="1">
      <c r="B11" s="104" t="s">
        <v>44</v>
      </c>
      <c r="C11" s="105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s="4" customFormat="1" ht="30.75" customHeight="1" thickBot="1">
      <c r="B12" s="66" t="s">
        <v>76</v>
      </c>
      <c r="C12" s="27" t="s">
        <v>127</v>
      </c>
    </row>
    <row r="13" spans="2:14" s="4" customFormat="1" thickBot="1">
      <c r="B13" s="15" t="s">
        <v>149</v>
      </c>
      <c r="C13" s="32">
        <v>3487</v>
      </c>
    </row>
    <row r="14" spans="2:14" s="4" customFormat="1" ht="14.25">
      <c r="C14" s="17"/>
    </row>
    <row r="15" spans="2:14" s="4" customFormat="1" ht="46.5" customHeight="1" thickBot="1">
      <c r="B15" s="106" t="s">
        <v>45</v>
      </c>
      <c r="C15" s="107"/>
      <c r="D15" s="107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27" customHeight="1" thickBot="1">
      <c r="B16" s="66" t="s">
        <v>76</v>
      </c>
      <c r="C16" s="75" t="s">
        <v>128</v>
      </c>
      <c r="D16" s="27" t="s">
        <v>129</v>
      </c>
    </row>
    <row r="17" spans="1:1024" s="4" customFormat="1" thickBot="1">
      <c r="B17" s="15" t="s">
        <v>149</v>
      </c>
      <c r="C17" s="53">
        <v>368640</v>
      </c>
      <c r="D17" s="40">
        <v>164</v>
      </c>
      <c r="P17" s="5"/>
    </row>
    <row r="18" spans="1:1024">
      <c r="C18" s="52"/>
    </row>
    <row r="19" spans="1:1024" ht="25.5" customHeight="1">
      <c r="B19" s="109" t="s">
        <v>46</v>
      </c>
      <c r="C19" s="110"/>
      <c r="D19" s="110"/>
      <c r="E19" s="110"/>
      <c r="F19" s="110"/>
      <c r="G19" s="110"/>
      <c r="H19" s="110"/>
      <c r="I19" s="110"/>
      <c r="J19" s="111"/>
      <c r="K19" s="21"/>
      <c r="L19" s="21"/>
      <c r="M19" s="21"/>
      <c r="N19" s="21"/>
    </row>
    <row r="20" spans="1:1024" ht="15.75" customHeight="1" thickBot="1">
      <c r="B20" s="112" t="s">
        <v>84</v>
      </c>
      <c r="C20" s="113"/>
      <c r="D20" s="113"/>
      <c r="E20" s="113"/>
      <c r="F20" s="113"/>
      <c r="G20" s="113"/>
      <c r="H20" s="113"/>
      <c r="I20" s="113"/>
      <c r="J20" s="114"/>
    </row>
    <row r="21" spans="1:1024" s="19" customFormat="1" ht="36" customHeight="1" thickBot="1">
      <c r="A21" s="18"/>
      <c r="B21" s="24" t="s">
        <v>76</v>
      </c>
      <c r="C21" s="24" t="s">
        <v>29</v>
      </c>
      <c r="D21" s="25" t="s">
        <v>67</v>
      </c>
      <c r="E21" s="25" t="s">
        <v>47</v>
      </c>
      <c r="F21" s="24" t="s">
        <v>31</v>
      </c>
      <c r="G21" s="25" t="s">
        <v>30</v>
      </c>
      <c r="H21" s="25" t="s">
        <v>85</v>
      </c>
      <c r="I21" s="24" t="s">
        <v>68</v>
      </c>
      <c r="J21" s="25" t="s">
        <v>32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</row>
    <row r="22" spans="1:1024" s="4" customFormat="1" thickBot="1">
      <c r="B22" s="15" t="s">
        <v>149</v>
      </c>
      <c r="C22" s="40" t="s">
        <v>86</v>
      </c>
      <c r="D22" s="40" t="s">
        <v>86</v>
      </c>
      <c r="E22" s="40" t="s">
        <v>86</v>
      </c>
      <c r="F22" s="40" t="s">
        <v>86</v>
      </c>
      <c r="G22" s="40" t="s">
        <v>86</v>
      </c>
      <c r="H22" s="40" t="s">
        <v>86</v>
      </c>
      <c r="I22" s="40" t="s">
        <v>86</v>
      </c>
      <c r="J22" s="40">
        <v>3212</v>
      </c>
    </row>
    <row r="24" spans="1:1024" ht="60.75" customHeight="1" thickBot="1">
      <c r="B24" s="106" t="s">
        <v>51</v>
      </c>
      <c r="C24" s="107"/>
      <c r="D24" s="107"/>
      <c r="E24" s="107"/>
      <c r="F24" s="107"/>
      <c r="G24" s="21"/>
      <c r="H24" s="21"/>
      <c r="I24" s="21"/>
      <c r="J24" s="21"/>
      <c r="K24" s="21"/>
      <c r="L24" s="21"/>
      <c r="M24" s="21"/>
      <c r="N24" s="21"/>
    </row>
    <row r="25" spans="1:1024" ht="15" customHeight="1" thickBot="1">
      <c r="B25" s="117" t="s">
        <v>76</v>
      </c>
      <c r="C25" s="119" t="s">
        <v>128</v>
      </c>
      <c r="D25" s="121" t="s">
        <v>129</v>
      </c>
      <c r="E25" s="122"/>
      <c r="F25" s="123"/>
      <c r="G25" s="21"/>
      <c r="H25" s="21"/>
      <c r="I25" s="21"/>
      <c r="J25" s="21"/>
      <c r="K25" s="21"/>
      <c r="L25" s="21"/>
      <c r="M25" s="21"/>
      <c r="N25" s="21"/>
    </row>
    <row r="26" spans="1:1024" ht="27" customHeight="1" thickBot="1">
      <c r="B26" s="118"/>
      <c r="C26" s="120"/>
      <c r="D26" s="24" t="s">
        <v>65</v>
      </c>
      <c r="E26" s="77" t="s">
        <v>66</v>
      </c>
      <c r="F26" s="26" t="s">
        <v>125</v>
      </c>
    </row>
    <row r="27" spans="1:1024" s="4" customFormat="1" thickBot="1">
      <c r="B27" s="15" t="s">
        <v>149</v>
      </c>
      <c r="C27" s="41">
        <v>724625</v>
      </c>
      <c r="D27" s="40" t="s">
        <v>86</v>
      </c>
      <c r="E27" s="40" t="s">
        <v>86</v>
      </c>
      <c r="F27" s="40">
        <v>210</v>
      </c>
    </row>
    <row r="28" spans="1:1024" s="4" customFormat="1" ht="14.25">
      <c r="B28" s="6"/>
      <c r="C28" s="7"/>
      <c r="D28" s="7"/>
      <c r="E28" s="7"/>
    </row>
    <row r="29" spans="1:1024" s="4" customFormat="1" ht="74.25" customHeight="1" thickBot="1">
      <c r="B29" s="104" t="s">
        <v>55</v>
      </c>
      <c r="C29" s="104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024" s="4" customFormat="1" ht="44.25" customHeight="1" thickBot="1">
      <c r="B30" s="66" t="s">
        <v>76</v>
      </c>
      <c r="C30" s="27" t="s">
        <v>128</v>
      </c>
    </row>
    <row r="31" spans="1:1024" s="4" customFormat="1" thickBot="1">
      <c r="B31" s="15" t="s">
        <v>149</v>
      </c>
      <c r="C31" s="53">
        <v>122370</v>
      </c>
      <c r="O31" s="5"/>
    </row>
    <row r="32" spans="1:1024" s="4" customFormat="1" ht="14.25">
      <c r="B32" s="6"/>
      <c r="C32" s="7"/>
      <c r="D32" s="7"/>
      <c r="E32" s="7"/>
    </row>
    <row r="33" spans="2:16" s="4" customFormat="1" ht="71.25" customHeight="1" thickBot="1">
      <c r="B33" s="104" t="s">
        <v>118</v>
      </c>
      <c r="C33" s="104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2:16" s="4" customFormat="1" ht="32.25" customHeight="1" thickBot="1">
      <c r="B34" s="67" t="s">
        <v>76</v>
      </c>
      <c r="C34" s="68" t="s">
        <v>128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s="4" customFormat="1" thickBot="1">
      <c r="B35" s="15" t="s">
        <v>149</v>
      </c>
      <c r="C35" s="55" t="s">
        <v>86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s="4" customFormat="1" thickBot="1"/>
    <row r="37" spans="2:16" s="20" customFormat="1" ht="24.95" customHeight="1" thickBot="1">
      <c r="B37" s="103" t="s">
        <v>143</v>
      </c>
      <c r="C37" s="103"/>
      <c r="D37" s="103"/>
      <c r="E37" s="103"/>
    </row>
    <row r="39" spans="2:16" s="4" customFormat="1" ht="51" customHeight="1" thickBot="1">
      <c r="B39" s="105" t="s">
        <v>46</v>
      </c>
      <c r="C39" s="105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3.5" customHeight="1" thickBot="1">
      <c r="B40" s="28" t="s">
        <v>76</v>
      </c>
      <c r="C40" s="28" t="s">
        <v>126</v>
      </c>
      <c r="D40" s="70"/>
    </row>
    <row r="41" spans="2:16" s="4" customFormat="1" thickBot="1">
      <c r="B41" s="15" t="s">
        <v>149</v>
      </c>
      <c r="C41" s="40" t="s">
        <v>148</v>
      </c>
    </row>
    <row r="43" spans="2:16" ht="60.75" customHeight="1" thickBot="1">
      <c r="B43" s="106" t="s">
        <v>51</v>
      </c>
      <c r="C43" s="107"/>
      <c r="D43" s="107"/>
      <c r="E43" s="107"/>
      <c r="F43" s="107"/>
      <c r="G43" s="21"/>
      <c r="H43" s="21"/>
      <c r="I43" s="21"/>
      <c r="J43" s="21"/>
      <c r="K43" s="21"/>
      <c r="L43" s="21"/>
      <c r="M43" s="21"/>
      <c r="N43" s="21"/>
    </row>
    <row r="44" spans="2:16" ht="15" customHeight="1" thickBot="1">
      <c r="B44" s="117" t="s">
        <v>76</v>
      </c>
      <c r="C44" s="119" t="s">
        <v>128</v>
      </c>
      <c r="D44" s="121" t="s">
        <v>130</v>
      </c>
      <c r="E44" s="122"/>
      <c r="F44" s="123"/>
      <c r="G44" s="21"/>
      <c r="H44" s="21"/>
      <c r="I44" s="21"/>
      <c r="J44" s="21"/>
      <c r="K44" s="21"/>
      <c r="L44" s="21"/>
      <c r="M44" s="21"/>
      <c r="N44" s="21"/>
    </row>
    <row r="45" spans="2:16" ht="27" customHeight="1" thickBot="1">
      <c r="B45" s="118"/>
      <c r="C45" s="120"/>
      <c r="D45" s="24" t="s">
        <v>65</v>
      </c>
      <c r="E45" s="77" t="s">
        <v>66</v>
      </c>
      <c r="F45" s="26" t="s">
        <v>125</v>
      </c>
    </row>
    <row r="46" spans="2:16" s="4" customFormat="1" thickBot="1">
      <c r="B46" s="15" t="s">
        <v>149</v>
      </c>
      <c r="C46" s="49">
        <v>104399.5</v>
      </c>
      <c r="D46" s="49" t="s">
        <v>86</v>
      </c>
      <c r="E46" s="49" t="s">
        <v>86</v>
      </c>
      <c r="F46" s="48">
        <v>32</v>
      </c>
    </row>
    <row r="48" spans="2:16" s="4" customFormat="1" ht="74.25" customHeight="1" thickBot="1">
      <c r="B48" s="104" t="s">
        <v>55</v>
      </c>
      <c r="C48" s="104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6" s="4" customFormat="1" ht="44.25" customHeight="1" thickBot="1">
      <c r="B49" s="66" t="s">
        <v>76</v>
      </c>
      <c r="C49" s="27" t="s">
        <v>128</v>
      </c>
    </row>
    <row r="50" spans="1:16" s="4" customFormat="1" thickBot="1">
      <c r="B50" s="15" t="s">
        <v>149</v>
      </c>
      <c r="C50" s="53">
        <v>5116</v>
      </c>
      <c r="O50" s="5"/>
    </row>
    <row r="52" spans="1:16" s="4" customFormat="1" ht="75" customHeight="1" thickBot="1">
      <c r="B52" s="104" t="s">
        <v>118</v>
      </c>
      <c r="C52" s="104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s="4" customFormat="1" ht="54.6" customHeight="1" thickBot="1">
      <c r="B53" s="67" t="s">
        <v>76</v>
      </c>
      <c r="C53" s="25" t="s">
        <v>128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s="4" customFormat="1" thickBot="1">
      <c r="B54" s="15" t="s">
        <v>149</v>
      </c>
      <c r="C54" s="49">
        <v>0</v>
      </c>
    </row>
    <row r="55" spans="1:16" s="4" customFormat="1" thickBot="1"/>
    <row r="56" spans="1:16" s="20" customFormat="1" ht="38.25" customHeight="1" thickBot="1">
      <c r="B56" s="124" t="s">
        <v>131</v>
      </c>
      <c r="C56" s="124"/>
      <c r="D56" s="124"/>
      <c r="E56" s="124"/>
    </row>
    <row r="58" spans="1:16" s="4" customFormat="1" ht="30.75" customHeight="1" thickBot="1">
      <c r="A58" s="9"/>
      <c r="B58" s="108" t="s">
        <v>77</v>
      </c>
      <c r="C58" s="108"/>
    </row>
    <row r="59" spans="1:16" s="4" customFormat="1">
      <c r="A59" s="9"/>
      <c r="B59" s="11" t="s">
        <v>78</v>
      </c>
      <c r="C59" s="29" t="s">
        <v>86</v>
      </c>
      <c r="D59" s="9"/>
    </row>
    <row r="60" spans="1:16" s="4" customFormat="1" ht="15.75" thickBot="1">
      <c r="A60" s="9"/>
      <c r="B60" s="16" t="s">
        <v>79</v>
      </c>
      <c r="C60" s="31" t="s">
        <v>86</v>
      </c>
      <c r="D60" s="9"/>
    </row>
    <row r="61" spans="1:16" s="4" customFormat="1" ht="15.75" thickBot="1">
      <c r="A61" s="9"/>
      <c r="B61" s="15" t="s">
        <v>32</v>
      </c>
      <c r="C61" s="40">
        <v>0</v>
      </c>
      <c r="D61" s="9"/>
    </row>
    <row r="62" spans="1:16" s="4" customFormat="1">
      <c r="A62" s="9"/>
      <c r="B62" s="9"/>
      <c r="C62" s="9"/>
      <c r="D62" s="9"/>
    </row>
    <row r="63" spans="1:16" s="4" customFormat="1" ht="40.5" customHeight="1" thickBot="1">
      <c r="A63" s="9"/>
      <c r="B63" s="108" t="s">
        <v>83</v>
      </c>
      <c r="C63" s="108"/>
    </row>
    <row r="64" spans="1:16" s="4" customFormat="1" ht="14.25">
      <c r="B64" s="11" t="s">
        <v>78</v>
      </c>
      <c r="C64" s="29" t="s">
        <v>86</v>
      </c>
    </row>
    <row r="65" spans="2:3" s="4" customFormat="1" thickBot="1">
      <c r="B65" s="16" t="s">
        <v>79</v>
      </c>
      <c r="C65" s="31" t="s">
        <v>86</v>
      </c>
    </row>
    <row r="66" spans="2:3" s="4" customFormat="1" thickBot="1">
      <c r="B66" s="15" t="s">
        <v>32</v>
      </c>
      <c r="C66" s="40">
        <v>0</v>
      </c>
    </row>
  </sheetData>
  <mergeCells count="23">
    <mergeCell ref="B19:J19"/>
    <mergeCell ref="B20:J20"/>
    <mergeCell ref="B24:F24"/>
    <mergeCell ref="B25:B26"/>
    <mergeCell ref="B5:E5"/>
    <mergeCell ref="B7:C7"/>
    <mergeCell ref="B11:C11"/>
    <mergeCell ref="B15:D15"/>
    <mergeCell ref="D44:F44"/>
    <mergeCell ref="C25:C26"/>
    <mergeCell ref="D25:F25"/>
    <mergeCell ref="B43:F43"/>
    <mergeCell ref="B63:C63"/>
    <mergeCell ref="B48:C48"/>
    <mergeCell ref="B37:E37"/>
    <mergeCell ref="B39:C39"/>
    <mergeCell ref="B52:C52"/>
    <mergeCell ref="B56:E56"/>
    <mergeCell ref="B58:C58"/>
    <mergeCell ref="B44:B45"/>
    <mergeCell ref="C44:C45"/>
    <mergeCell ref="B33:C33"/>
    <mergeCell ref="B29:C2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45E55-B9B4-44C8-BAD4-47E079F2A299}">
  <dimension ref="A1:AMP274"/>
  <sheetViews>
    <sheetView showGridLines="0" zoomScaleNormal="100" workbookViewId="0"/>
  </sheetViews>
  <sheetFormatPr baseColWidth="10" defaultRowHeight="15"/>
  <cols>
    <col min="1" max="1" width="11" style="4" customWidth="1"/>
    <col min="2" max="2" width="29.140625" style="4" customWidth="1"/>
    <col min="3" max="3" width="23.5703125" style="4" customWidth="1"/>
    <col min="4" max="15" width="18.7109375" style="4" customWidth="1"/>
    <col min="16" max="19" width="12" style="4" customWidth="1"/>
    <col min="20" max="20" width="20.85546875" style="4" customWidth="1"/>
    <col min="21" max="1029" width="12" style="4" customWidth="1"/>
  </cols>
  <sheetData>
    <row r="1" spans="2:19" ht="20.25" customHeight="1"/>
    <row r="2" spans="2:19" ht="18" customHeight="1"/>
    <row r="3" spans="2:19" ht="18" customHeight="1"/>
    <row r="4" spans="2:19" ht="18" customHeight="1" thickBot="1"/>
    <row r="5" spans="2:19" s="20" customFormat="1" ht="24.95" customHeight="1" thickBot="1">
      <c r="B5" s="103" t="s">
        <v>56</v>
      </c>
      <c r="C5" s="103"/>
      <c r="D5" s="103"/>
      <c r="E5" s="103"/>
    </row>
    <row r="7" spans="2:19" s="4" customFormat="1" ht="32.25" customHeight="1" thickBot="1">
      <c r="B7" s="106" t="s">
        <v>132</v>
      </c>
      <c r="C7" s="107"/>
      <c r="D7" s="107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2:19" s="4" customFormat="1" ht="33" customHeight="1" thickBot="1">
      <c r="B8" s="66" t="s">
        <v>133</v>
      </c>
      <c r="C8" s="76" t="s">
        <v>134</v>
      </c>
      <c r="D8" s="27" t="s">
        <v>135</v>
      </c>
    </row>
    <row r="9" spans="2:19" s="4" customFormat="1" ht="15" customHeight="1">
      <c r="B9" s="22" t="s">
        <v>94</v>
      </c>
      <c r="C9" s="50">
        <v>231651.38000000824</v>
      </c>
      <c r="D9" s="33">
        <v>2173</v>
      </c>
    </row>
    <row r="10" spans="2:19" s="4" customFormat="1" ht="15" customHeight="1">
      <c r="B10" s="11" t="s">
        <v>95</v>
      </c>
      <c r="C10" s="38">
        <v>127489.37999999992</v>
      </c>
      <c r="D10" s="34">
        <v>1353</v>
      </c>
    </row>
    <row r="11" spans="2:19" s="4" customFormat="1" ht="15" customHeight="1">
      <c r="B11" s="11" t="s">
        <v>96</v>
      </c>
      <c r="C11" s="38">
        <v>412559.020000007</v>
      </c>
      <c r="D11" s="34">
        <v>4117</v>
      </c>
    </row>
    <row r="12" spans="2:19" s="4" customFormat="1" ht="15" customHeight="1">
      <c r="B12" s="11" t="s">
        <v>97</v>
      </c>
      <c r="C12" s="38">
        <v>286300.38000000478</v>
      </c>
      <c r="D12" s="34">
        <v>2792</v>
      </c>
    </row>
    <row r="13" spans="2:19" s="4" customFormat="1" ht="15" customHeight="1">
      <c r="B13" s="11" t="s">
        <v>98</v>
      </c>
      <c r="C13" s="37">
        <v>282358.10000000813</v>
      </c>
      <c r="D13" s="35">
        <v>2489</v>
      </c>
    </row>
    <row r="14" spans="2:19" s="4" customFormat="1" ht="15" customHeight="1">
      <c r="B14" s="11" t="s">
        <v>99</v>
      </c>
      <c r="C14" s="39">
        <v>146116.84000000119</v>
      </c>
      <c r="D14" s="36">
        <v>1174</v>
      </c>
    </row>
    <row r="15" spans="2:19" s="4" customFormat="1" ht="15" customHeight="1">
      <c r="B15" s="11" t="s">
        <v>100</v>
      </c>
      <c r="C15" s="38">
        <v>414382.07999997988</v>
      </c>
      <c r="D15" s="34">
        <v>2688</v>
      </c>
    </row>
    <row r="16" spans="2:19" s="4" customFormat="1" ht="15" customHeight="1">
      <c r="B16" s="11" t="s">
        <v>101</v>
      </c>
      <c r="C16" s="38">
        <v>306216.90000001196</v>
      </c>
      <c r="D16" s="34">
        <v>3040</v>
      </c>
    </row>
    <row r="17" spans="2:4" s="4" customFormat="1" ht="15" customHeight="1">
      <c r="B17" s="11" t="s">
        <v>102</v>
      </c>
      <c r="C17" s="38">
        <v>105870.37999999989</v>
      </c>
      <c r="D17" s="34">
        <v>1141</v>
      </c>
    </row>
    <row r="18" spans="2:4" s="4" customFormat="1" ht="15" customHeight="1">
      <c r="B18" s="11" t="s">
        <v>103</v>
      </c>
      <c r="C18" s="39">
        <v>236171.90000001393</v>
      </c>
      <c r="D18" s="36">
        <v>2566</v>
      </c>
    </row>
    <row r="19" spans="2:4" s="4" customFormat="1" ht="15" customHeight="1">
      <c r="B19" s="11" t="s">
        <v>104</v>
      </c>
      <c r="C19" s="39">
        <v>1189732.1600000481</v>
      </c>
      <c r="D19" s="36">
        <v>9148</v>
      </c>
    </row>
    <row r="20" spans="2:4" s="4" customFormat="1" ht="15" customHeight="1">
      <c r="B20" s="11" t="s">
        <v>117</v>
      </c>
      <c r="C20" s="39">
        <v>261664.80000000226</v>
      </c>
      <c r="D20" s="36">
        <v>2425</v>
      </c>
    </row>
    <row r="21" spans="2:4" s="4" customFormat="1" ht="15" customHeight="1">
      <c r="B21" s="11" t="s">
        <v>105</v>
      </c>
      <c r="C21" s="39">
        <v>165137.48000000053</v>
      </c>
      <c r="D21" s="36">
        <v>1808</v>
      </c>
    </row>
    <row r="22" spans="2:4" s="4" customFormat="1" ht="15" customHeight="1">
      <c r="B22" s="11" t="s">
        <v>106</v>
      </c>
      <c r="C22" s="39">
        <v>132732.87999999971</v>
      </c>
      <c r="D22" s="36">
        <v>842</v>
      </c>
    </row>
    <row r="23" spans="2:4" s="4" customFormat="1" ht="15" customHeight="1">
      <c r="B23" s="11" t="s">
        <v>107</v>
      </c>
      <c r="C23" s="39">
        <v>360295.1999999879</v>
      </c>
      <c r="D23" s="36">
        <v>2682</v>
      </c>
    </row>
    <row r="24" spans="2:4" s="4" customFormat="1" ht="15" customHeight="1">
      <c r="B24" s="11" t="s">
        <v>108</v>
      </c>
      <c r="C24" s="39">
        <v>865836.68000007467</v>
      </c>
      <c r="D24" s="36">
        <v>9276</v>
      </c>
    </row>
    <row r="25" spans="2:4" s="4" customFormat="1" ht="15" customHeight="1">
      <c r="B25" s="11" t="s">
        <v>109</v>
      </c>
      <c r="C25" s="39">
        <v>130635.39999999914</v>
      </c>
      <c r="D25" s="36">
        <v>1610</v>
      </c>
    </row>
    <row r="26" spans="2:4" s="4" customFormat="1" ht="15" customHeight="1">
      <c r="B26" s="11" t="s">
        <v>110</v>
      </c>
      <c r="C26" s="39">
        <v>206064.14000000391</v>
      </c>
      <c r="D26" s="36">
        <v>1969</v>
      </c>
    </row>
    <row r="27" spans="2:4" s="4" customFormat="1" ht="15" customHeight="1">
      <c r="B27" s="11" t="s">
        <v>111</v>
      </c>
      <c r="C27" s="39">
        <v>255905.60000000501</v>
      </c>
      <c r="D27" s="36">
        <v>1660</v>
      </c>
    </row>
    <row r="28" spans="2:4" s="4" customFormat="1" ht="15" customHeight="1">
      <c r="B28" s="11" t="s">
        <v>112</v>
      </c>
      <c r="C28" s="39">
        <v>112378.21999999917</v>
      </c>
      <c r="D28" s="36">
        <v>1402</v>
      </c>
    </row>
    <row r="29" spans="2:4" s="4" customFormat="1" ht="15" customHeight="1">
      <c r="B29" s="11" t="s">
        <v>113</v>
      </c>
      <c r="C29" s="39">
        <v>121791.1399999992</v>
      </c>
      <c r="D29" s="36">
        <v>1501</v>
      </c>
    </row>
    <row r="30" spans="2:4" s="4" customFormat="1" ht="15" customHeight="1">
      <c r="B30" s="11" t="s">
        <v>114</v>
      </c>
      <c r="C30" s="39">
        <v>298676.34000002797</v>
      </c>
      <c r="D30" s="36">
        <v>3681</v>
      </c>
    </row>
    <row r="31" spans="2:4" s="4" customFormat="1" ht="15" customHeight="1">
      <c r="B31" s="11" t="s">
        <v>115</v>
      </c>
      <c r="C31" s="39">
        <v>226795.92000000496</v>
      </c>
      <c r="D31" s="36">
        <v>1945</v>
      </c>
    </row>
    <row r="32" spans="2:4" s="4" customFormat="1" ht="15" customHeight="1" thickBot="1">
      <c r="B32" s="16" t="s">
        <v>116</v>
      </c>
      <c r="C32" s="38">
        <v>118960.18000000005</v>
      </c>
      <c r="D32" s="34">
        <v>1176</v>
      </c>
    </row>
    <row r="33" spans="2:19" s="4" customFormat="1" ht="15" customHeight="1" thickBot="1">
      <c r="B33" s="15" t="s">
        <v>9</v>
      </c>
      <c r="C33" s="91">
        <f>SUM(C9:C32)</f>
        <v>6995722.5000001872</v>
      </c>
      <c r="D33" s="32">
        <f>SUM(D9:D32)</f>
        <v>64658</v>
      </c>
    </row>
    <row r="34" spans="2:19" s="4" customFormat="1" ht="14.25">
      <c r="C34" s="17"/>
      <c r="D34" s="17"/>
    </row>
    <row r="35" spans="2:19" s="4" customFormat="1" ht="30.75" customHeight="1" thickBot="1">
      <c r="B35" s="106" t="s">
        <v>154</v>
      </c>
      <c r="C35" s="107"/>
      <c r="D35" s="107"/>
    </row>
    <row r="36" spans="2:19" s="4" customFormat="1" ht="31.5" customHeight="1" thickBot="1">
      <c r="B36" s="66" t="s">
        <v>133</v>
      </c>
      <c r="C36" s="76" t="s">
        <v>134</v>
      </c>
      <c r="D36" s="27" t="s">
        <v>135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spans="2:19" s="4" customFormat="1" ht="14.25">
      <c r="B37" s="22" t="s">
        <v>94</v>
      </c>
      <c r="C37" s="50">
        <v>92373.93999999958</v>
      </c>
      <c r="D37" s="33">
        <v>1183</v>
      </c>
    </row>
    <row r="38" spans="2:19" s="4" customFormat="1" ht="15" customHeight="1">
      <c r="B38" s="11" t="s">
        <v>95</v>
      </c>
      <c r="C38" s="38">
        <v>41214.999999999869</v>
      </c>
      <c r="D38" s="34">
        <v>457</v>
      </c>
    </row>
    <row r="39" spans="2:19" s="4" customFormat="1" ht="15" customHeight="1">
      <c r="B39" s="11" t="s">
        <v>96</v>
      </c>
      <c r="C39" s="38">
        <v>206746.51000000638</v>
      </c>
      <c r="D39" s="34">
        <v>2367</v>
      </c>
    </row>
    <row r="40" spans="2:19" s="4" customFormat="1" ht="15" customHeight="1">
      <c r="B40" s="11" t="s">
        <v>97</v>
      </c>
      <c r="C40" s="38">
        <v>235965.42000001165</v>
      </c>
      <c r="D40" s="34">
        <v>2841</v>
      </c>
    </row>
    <row r="41" spans="2:19" s="4" customFormat="1" ht="15" customHeight="1">
      <c r="B41" s="11" t="s">
        <v>98</v>
      </c>
      <c r="C41" s="37">
        <v>145140.48000000062</v>
      </c>
      <c r="D41" s="35">
        <v>1692</v>
      </c>
    </row>
    <row r="42" spans="2:19" s="4" customFormat="1" ht="15" customHeight="1">
      <c r="B42" s="11" t="s">
        <v>99</v>
      </c>
      <c r="C42" s="39">
        <v>54363.799999999683</v>
      </c>
      <c r="D42" s="36">
        <v>670</v>
      </c>
    </row>
    <row r="43" spans="2:19" s="4" customFormat="1" ht="15" customHeight="1">
      <c r="B43" s="11" t="s">
        <v>100</v>
      </c>
      <c r="C43" s="38">
        <v>29000.199999999888</v>
      </c>
      <c r="D43" s="34">
        <v>340</v>
      </c>
    </row>
    <row r="44" spans="2:19" s="4" customFormat="1" ht="15" customHeight="1">
      <c r="B44" s="11" t="s">
        <v>101</v>
      </c>
      <c r="C44" s="38">
        <v>146182.53000000096</v>
      </c>
      <c r="D44" s="34">
        <v>1793</v>
      </c>
    </row>
    <row r="45" spans="2:19" s="4" customFormat="1" ht="15" customHeight="1">
      <c r="B45" s="11" t="s">
        <v>102</v>
      </c>
      <c r="C45" s="38">
        <v>113172.23999999934</v>
      </c>
      <c r="D45" s="34">
        <v>1376</v>
      </c>
    </row>
    <row r="46" spans="2:19" s="4" customFormat="1" ht="15" customHeight="1">
      <c r="B46" s="11" t="s">
        <v>103</v>
      </c>
      <c r="C46" s="39">
        <v>64651.089999999713</v>
      </c>
      <c r="D46" s="36">
        <v>744</v>
      </c>
    </row>
    <row r="47" spans="2:19" s="4" customFormat="1" ht="15" customHeight="1">
      <c r="B47" s="11" t="s">
        <v>104</v>
      </c>
      <c r="C47" s="39">
        <v>292484.86000000511</v>
      </c>
      <c r="D47" s="36">
        <v>2861</v>
      </c>
    </row>
    <row r="48" spans="2:19" s="4" customFormat="1" ht="15" customHeight="1">
      <c r="B48" s="11" t="s">
        <v>117</v>
      </c>
      <c r="C48" s="39">
        <v>112182.01999999961</v>
      </c>
      <c r="D48" s="36">
        <v>1216</v>
      </c>
    </row>
    <row r="49" spans="2:19" s="4" customFormat="1" ht="15" customHeight="1">
      <c r="B49" s="11" t="s">
        <v>105</v>
      </c>
      <c r="C49" s="39">
        <v>63081.779999999882</v>
      </c>
      <c r="D49" s="36">
        <v>712</v>
      </c>
    </row>
    <row r="50" spans="2:19" s="4" customFormat="1" ht="15" customHeight="1">
      <c r="B50" s="11" t="s">
        <v>107</v>
      </c>
      <c r="C50" s="39">
        <v>63979.139999999774</v>
      </c>
      <c r="D50" s="36">
        <v>693</v>
      </c>
    </row>
    <row r="51" spans="2:19" s="4" customFormat="1" ht="15" customHeight="1">
      <c r="B51" s="11" t="s">
        <v>108</v>
      </c>
      <c r="C51" s="39">
        <v>175161.06000000561</v>
      </c>
      <c r="D51" s="36">
        <v>2161</v>
      </c>
    </row>
    <row r="52" spans="2:19" s="4" customFormat="1" ht="15" customHeight="1">
      <c r="B52" s="11" t="s">
        <v>109</v>
      </c>
      <c r="C52" s="39">
        <v>44376.049999999894</v>
      </c>
      <c r="D52" s="36">
        <v>461</v>
      </c>
    </row>
    <row r="53" spans="2:19" s="4" customFormat="1" ht="15" customHeight="1">
      <c r="B53" s="11" t="s">
        <v>110</v>
      </c>
      <c r="C53" s="39">
        <v>63998.659999999712</v>
      </c>
      <c r="D53" s="36">
        <v>731</v>
      </c>
    </row>
    <row r="54" spans="2:19" s="4" customFormat="1" ht="15" customHeight="1">
      <c r="B54" s="11" t="s">
        <v>111</v>
      </c>
      <c r="C54" s="39">
        <v>30580.579999999918</v>
      </c>
      <c r="D54" s="36">
        <v>333</v>
      </c>
    </row>
    <row r="55" spans="2:19" s="4" customFormat="1" ht="15" customHeight="1">
      <c r="B55" s="11" t="s">
        <v>112</v>
      </c>
      <c r="C55" s="39">
        <v>32198.789999999906</v>
      </c>
      <c r="D55" s="36">
        <v>370</v>
      </c>
    </row>
    <row r="56" spans="2:19" s="4" customFormat="1" ht="15" customHeight="1">
      <c r="B56" s="11" t="s">
        <v>113</v>
      </c>
      <c r="C56" s="39">
        <v>39485.359999999877</v>
      </c>
      <c r="D56" s="36">
        <v>416</v>
      </c>
    </row>
    <row r="57" spans="2:19" s="4" customFormat="1" ht="15" customHeight="1">
      <c r="B57" s="11" t="s">
        <v>114</v>
      </c>
      <c r="C57" s="39">
        <v>176364.95000000487</v>
      </c>
      <c r="D57" s="36">
        <v>2039</v>
      </c>
    </row>
    <row r="58" spans="2:19" s="4" customFormat="1" ht="15" customHeight="1">
      <c r="B58" s="11" t="s">
        <v>115</v>
      </c>
      <c r="C58" s="39">
        <v>84291.949999999488</v>
      </c>
      <c r="D58" s="36">
        <v>1054</v>
      </c>
    </row>
    <row r="59" spans="2:19" s="4" customFormat="1" ht="15" customHeight="1" thickBot="1">
      <c r="B59" s="16" t="s">
        <v>116</v>
      </c>
      <c r="C59" s="38">
        <v>37513.799999999901</v>
      </c>
      <c r="D59" s="34">
        <v>448</v>
      </c>
    </row>
    <row r="60" spans="2:19" s="4" customFormat="1" ht="15" customHeight="1" thickBot="1">
      <c r="B60" s="15" t="s">
        <v>9</v>
      </c>
      <c r="C60" s="91">
        <f>SUM(C37:C59)</f>
        <v>2344510.2100000307</v>
      </c>
      <c r="D60" s="69">
        <f>SUM(D37:D59)</f>
        <v>26958</v>
      </c>
    </row>
    <row r="61" spans="2:19" s="4" customFormat="1" ht="14.25">
      <c r="C61" s="17"/>
    </row>
    <row r="62" spans="2:19" s="4" customFormat="1" ht="46.5" customHeight="1" thickBot="1">
      <c r="B62" s="106" t="s">
        <v>153</v>
      </c>
      <c r="C62" s="107"/>
      <c r="D62" s="107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</row>
    <row r="63" spans="2:19" s="4" customFormat="1" ht="27" customHeight="1" thickBot="1">
      <c r="B63" s="66" t="s">
        <v>133</v>
      </c>
      <c r="C63" s="76" t="s">
        <v>134</v>
      </c>
      <c r="D63" s="27" t="s">
        <v>141</v>
      </c>
    </row>
    <row r="64" spans="2:19" s="4" customFormat="1" ht="15" customHeight="1">
      <c r="B64" s="22" t="s">
        <v>94</v>
      </c>
      <c r="C64" s="50">
        <v>597081.14999999967</v>
      </c>
      <c r="D64" s="33">
        <v>3895</v>
      </c>
    </row>
    <row r="65" spans="2:4" s="4" customFormat="1" ht="15" customHeight="1">
      <c r="B65" s="11" t="s">
        <v>95</v>
      </c>
      <c r="C65" s="38">
        <v>183738.55000000086</v>
      </c>
      <c r="D65" s="34">
        <v>1011</v>
      </c>
    </row>
    <row r="66" spans="2:4" s="4" customFormat="1" ht="15" customHeight="1">
      <c r="B66" s="11" t="s">
        <v>96</v>
      </c>
      <c r="C66" s="38">
        <v>916008.57999999449</v>
      </c>
      <c r="D66" s="34">
        <v>5639</v>
      </c>
    </row>
    <row r="67" spans="2:4" s="4" customFormat="1" ht="15" customHeight="1">
      <c r="B67" s="11" t="s">
        <v>97</v>
      </c>
      <c r="C67" s="38">
        <v>1308570.0599999987</v>
      </c>
      <c r="D67" s="34">
        <v>7634</v>
      </c>
    </row>
    <row r="68" spans="2:4" s="4" customFormat="1" ht="15" customHeight="1">
      <c r="B68" s="11" t="s">
        <v>98</v>
      </c>
      <c r="C68" s="37">
        <v>522960.43999999901</v>
      </c>
      <c r="D68" s="35">
        <v>3347</v>
      </c>
    </row>
    <row r="69" spans="2:4" s="4" customFormat="1" ht="15" customHeight="1">
      <c r="B69" s="11" t="s">
        <v>99</v>
      </c>
      <c r="C69" s="39">
        <v>1338896.4410420125</v>
      </c>
      <c r="D69" s="36">
        <v>9412</v>
      </c>
    </row>
    <row r="70" spans="2:4" s="4" customFormat="1" ht="15" customHeight="1">
      <c r="B70" s="11" t="s">
        <v>100</v>
      </c>
      <c r="C70" s="38">
        <v>791015.93999998912</v>
      </c>
      <c r="D70" s="34">
        <v>6181</v>
      </c>
    </row>
    <row r="71" spans="2:4" s="4" customFormat="1" ht="15" customHeight="1">
      <c r="B71" s="11" t="s">
        <v>101</v>
      </c>
      <c r="C71" s="38">
        <v>1011281.7400000063</v>
      </c>
      <c r="D71" s="34">
        <v>7055</v>
      </c>
    </row>
    <row r="72" spans="2:4" s="4" customFormat="1" ht="15" customHeight="1">
      <c r="B72" s="11" t="s">
        <v>102</v>
      </c>
      <c r="C72" s="38">
        <v>232965.03000000151</v>
      </c>
      <c r="D72" s="34">
        <v>1713</v>
      </c>
    </row>
    <row r="73" spans="2:4" s="4" customFormat="1" ht="15" customHeight="1">
      <c r="B73" s="11" t="s">
        <v>103</v>
      </c>
      <c r="C73" s="39">
        <v>1060552.3099999966</v>
      </c>
      <c r="D73" s="36">
        <v>4698</v>
      </c>
    </row>
    <row r="74" spans="2:4" s="4" customFormat="1" ht="15" customHeight="1">
      <c r="B74" s="11" t="s">
        <v>104</v>
      </c>
      <c r="C74" s="39">
        <v>4089866.5799996643</v>
      </c>
      <c r="D74" s="36">
        <v>28149</v>
      </c>
    </row>
    <row r="75" spans="2:4" s="4" customFormat="1" ht="15" customHeight="1">
      <c r="B75" s="11" t="s">
        <v>117</v>
      </c>
      <c r="C75" s="39">
        <v>663586.84999999544</v>
      </c>
      <c r="D75" s="36">
        <v>3972</v>
      </c>
    </row>
    <row r="76" spans="2:4" s="4" customFormat="1" ht="15" customHeight="1">
      <c r="B76" s="11" t="s">
        <v>105</v>
      </c>
      <c r="C76" s="39">
        <v>512602.96000000095</v>
      </c>
      <c r="D76" s="36">
        <v>2780</v>
      </c>
    </row>
    <row r="77" spans="2:4" s="4" customFormat="1" ht="15" customHeight="1">
      <c r="B77" s="11" t="s">
        <v>106</v>
      </c>
      <c r="C77" s="39">
        <v>4505966.9140001321</v>
      </c>
      <c r="D77" s="36">
        <v>28987</v>
      </c>
    </row>
    <row r="78" spans="2:4" s="4" customFormat="1" ht="15" customHeight="1">
      <c r="B78" s="11" t="s">
        <v>107</v>
      </c>
      <c r="C78" s="39">
        <v>655232.05999998527</v>
      </c>
      <c r="D78" s="36">
        <v>6031</v>
      </c>
    </row>
    <row r="79" spans="2:4" s="4" customFormat="1" ht="15" customHeight="1">
      <c r="B79" s="11" t="s">
        <v>108</v>
      </c>
      <c r="C79" s="39">
        <v>3208505.9999998901</v>
      </c>
      <c r="D79" s="36">
        <v>20036</v>
      </c>
    </row>
    <row r="80" spans="2:4" s="4" customFormat="1" ht="15" customHeight="1">
      <c r="B80" s="11" t="s">
        <v>109</v>
      </c>
      <c r="C80" s="39">
        <v>262236.29000000044</v>
      </c>
      <c r="D80" s="36">
        <v>1649</v>
      </c>
    </row>
    <row r="81" spans="2:19" s="4" customFormat="1" ht="15" customHeight="1">
      <c r="B81" s="11" t="s">
        <v>110</v>
      </c>
      <c r="C81" s="39">
        <v>616438.18999999901</v>
      </c>
      <c r="D81" s="36">
        <v>4411</v>
      </c>
    </row>
    <row r="82" spans="2:19" s="4" customFormat="1" ht="15" customHeight="1">
      <c r="B82" s="11" t="s">
        <v>111</v>
      </c>
      <c r="C82" s="39">
        <v>351000.25000000052</v>
      </c>
      <c r="D82" s="36">
        <v>2406</v>
      </c>
    </row>
    <row r="83" spans="2:19" s="4" customFormat="1" ht="15" customHeight="1">
      <c r="B83" s="11" t="s">
        <v>112</v>
      </c>
      <c r="C83" s="39">
        <v>152104.31000000049</v>
      </c>
      <c r="D83" s="36">
        <v>775</v>
      </c>
    </row>
    <row r="84" spans="2:19" s="4" customFormat="1" ht="15" customHeight="1">
      <c r="B84" s="11" t="s">
        <v>113</v>
      </c>
      <c r="C84" s="39">
        <v>210464.77000000069</v>
      </c>
      <c r="D84" s="36">
        <v>1414</v>
      </c>
    </row>
    <row r="85" spans="2:19" s="4" customFormat="1" ht="15" customHeight="1">
      <c r="B85" s="11" t="s">
        <v>114</v>
      </c>
      <c r="C85" s="39">
        <v>1083576.8899999987</v>
      </c>
      <c r="D85" s="36">
        <v>6294</v>
      </c>
    </row>
    <row r="86" spans="2:19" s="4" customFormat="1" ht="15" customHeight="1">
      <c r="B86" s="11" t="s">
        <v>115</v>
      </c>
      <c r="C86" s="39">
        <v>1038418.8900000079</v>
      </c>
      <c r="D86" s="36">
        <v>6943</v>
      </c>
    </row>
    <row r="87" spans="2:19" s="4" customFormat="1" ht="15" customHeight="1" thickBot="1">
      <c r="B87" s="16" t="s">
        <v>116</v>
      </c>
      <c r="C87" s="38">
        <v>185900.39000000161</v>
      </c>
      <c r="D87" s="34">
        <v>1385</v>
      </c>
    </row>
    <row r="88" spans="2:19" s="4" customFormat="1" ht="15" customHeight="1" thickBot="1">
      <c r="B88" s="15" t="s">
        <v>9</v>
      </c>
      <c r="C88" s="71">
        <f>SUM(C64:C87)</f>
        <v>25498971.585041672</v>
      </c>
      <c r="D88" s="40">
        <f>SUM(D64:D87)</f>
        <v>165817</v>
      </c>
    </row>
    <row r="90" spans="2:19" s="4" customFormat="1" ht="32.25" customHeight="1" thickBot="1">
      <c r="B90" s="106" t="s">
        <v>155</v>
      </c>
      <c r="C90" s="107"/>
      <c r="D90" s="107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</row>
    <row r="91" spans="2:19" s="4" customFormat="1" ht="33" customHeight="1" thickBot="1">
      <c r="B91" s="66" t="s">
        <v>133</v>
      </c>
      <c r="C91" s="76" t="s">
        <v>134</v>
      </c>
      <c r="D91" s="27" t="s">
        <v>135</v>
      </c>
    </row>
    <row r="92" spans="2:19" s="4" customFormat="1" ht="15" customHeight="1">
      <c r="B92" s="22" t="s">
        <v>94</v>
      </c>
      <c r="C92" s="50">
        <v>142803.0800000015</v>
      </c>
      <c r="D92" s="33">
        <v>1078</v>
      </c>
    </row>
    <row r="93" spans="2:19" s="4" customFormat="1" ht="15" customHeight="1">
      <c r="B93" s="11" t="s">
        <v>95</v>
      </c>
      <c r="C93" s="38">
        <v>66355.000000000786</v>
      </c>
      <c r="D93" s="34">
        <v>597</v>
      </c>
    </row>
    <row r="94" spans="2:19" s="4" customFormat="1" ht="15" customHeight="1">
      <c r="B94" s="11" t="s">
        <v>96</v>
      </c>
      <c r="C94" s="38">
        <v>256833.44000000029</v>
      </c>
      <c r="D94" s="34">
        <v>2195</v>
      </c>
    </row>
    <row r="95" spans="2:19" s="4" customFormat="1" ht="15" customHeight="1">
      <c r="B95" s="11" t="s">
        <v>97</v>
      </c>
      <c r="C95" s="38">
        <v>187877.56000000011</v>
      </c>
      <c r="D95" s="34">
        <v>1579</v>
      </c>
    </row>
    <row r="96" spans="2:19" s="4" customFormat="1" ht="15" customHeight="1">
      <c r="B96" s="11" t="s">
        <v>98</v>
      </c>
      <c r="C96" s="37">
        <v>197729.08000000237</v>
      </c>
      <c r="D96" s="35">
        <v>1446</v>
      </c>
    </row>
    <row r="97" spans="2:4" s="4" customFormat="1" ht="15" customHeight="1">
      <c r="B97" s="11" t="s">
        <v>99</v>
      </c>
      <c r="C97" s="39">
        <v>146116.84000000096</v>
      </c>
      <c r="D97" s="36">
        <v>1174</v>
      </c>
    </row>
    <row r="98" spans="2:4" s="4" customFormat="1" ht="15" customHeight="1">
      <c r="B98" s="11" t="s">
        <v>100</v>
      </c>
      <c r="C98" s="38">
        <v>414382.07999997988</v>
      </c>
      <c r="D98" s="34">
        <v>2688</v>
      </c>
    </row>
    <row r="99" spans="2:4" s="4" customFormat="1" ht="15" customHeight="1">
      <c r="B99" s="11" t="s">
        <v>101</v>
      </c>
      <c r="C99" s="38">
        <v>158082.88000000169</v>
      </c>
      <c r="D99" s="34">
        <v>1200</v>
      </c>
    </row>
    <row r="100" spans="2:4" s="4" customFormat="1" ht="15" customHeight="1">
      <c r="B100" s="11" t="s">
        <v>102</v>
      </c>
      <c r="C100" s="38">
        <v>28057.119999999977</v>
      </c>
      <c r="D100" s="34">
        <v>182</v>
      </c>
    </row>
    <row r="101" spans="2:4" s="4" customFormat="1" ht="15" customHeight="1">
      <c r="B101" s="11" t="s">
        <v>103</v>
      </c>
      <c r="C101" s="39">
        <v>59043.280000000566</v>
      </c>
      <c r="D101" s="36">
        <v>383</v>
      </c>
    </row>
    <row r="102" spans="2:4" s="4" customFormat="1" ht="15" customHeight="1">
      <c r="B102" s="11" t="s">
        <v>104</v>
      </c>
      <c r="C102" s="39">
        <v>1189732.1600000216</v>
      </c>
      <c r="D102" s="36">
        <v>9148</v>
      </c>
    </row>
    <row r="103" spans="2:4" s="4" customFormat="1" ht="15" customHeight="1">
      <c r="B103" s="11" t="s">
        <v>117</v>
      </c>
      <c r="C103" s="39">
        <v>230867.8000000001</v>
      </c>
      <c r="D103" s="36">
        <v>2042</v>
      </c>
    </row>
    <row r="104" spans="2:4" s="4" customFormat="1" ht="15" customHeight="1">
      <c r="B104" s="11" t="s">
        <v>105</v>
      </c>
      <c r="C104" s="39">
        <v>79041.16000000076</v>
      </c>
      <c r="D104" s="36">
        <v>691</v>
      </c>
    </row>
    <row r="105" spans="2:4" s="4" customFormat="1" ht="15" customHeight="1">
      <c r="B105" s="11" t="s">
        <v>106</v>
      </c>
      <c r="C105" s="39">
        <v>132732.87999999971</v>
      </c>
      <c r="D105" s="36">
        <v>842</v>
      </c>
    </row>
    <row r="106" spans="2:4" s="4" customFormat="1" ht="15" customHeight="1">
      <c r="B106" s="11" t="s">
        <v>107</v>
      </c>
      <c r="C106" s="39">
        <v>360295.19999998738</v>
      </c>
      <c r="D106" s="36">
        <v>2682</v>
      </c>
    </row>
    <row r="107" spans="2:4" s="4" customFormat="1" ht="15" customHeight="1">
      <c r="B107" s="11" t="s">
        <v>108</v>
      </c>
      <c r="C107" s="39">
        <v>379158.95999998361</v>
      </c>
      <c r="D107" s="36">
        <v>3278</v>
      </c>
    </row>
    <row r="108" spans="2:4" s="4" customFormat="1" ht="15" customHeight="1">
      <c r="B108" s="11" t="s">
        <v>110</v>
      </c>
      <c r="C108" s="39">
        <v>156000.76000000033</v>
      </c>
      <c r="D108" s="36">
        <v>1352</v>
      </c>
    </row>
    <row r="109" spans="2:4" s="4" customFormat="1" ht="15" customHeight="1">
      <c r="B109" s="11" t="s">
        <v>111</v>
      </c>
      <c r="C109" s="39">
        <v>255905.60000000501</v>
      </c>
      <c r="D109" s="36">
        <v>1660</v>
      </c>
    </row>
    <row r="110" spans="2:4" s="4" customFormat="1" ht="15" customHeight="1">
      <c r="B110" s="11" t="s">
        <v>112</v>
      </c>
      <c r="C110" s="39">
        <v>11034.360000000021</v>
      </c>
      <c r="D110" s="36">
        <v>153</v>
      </c>
    </row>
    <row r="111" spans="2:4" s="4" customFormat="1" ht="15" customHeight="1">
      <c r="B111" s="11" t="s">
        <v>115</v>
      </c>
      <c r="C111" s="39">
        <v>190102.8400000016</v>
      </c>
      <c r="D111" s="36">
        <v>1487</v>
      </c>
    </row>
    <row r="112" spans="2:4" s="4" customFormat="1" ht="15" customHeight="1" thickBot="1">
      <c r="B112" s="16" t="s">
        <v>116</v>
      </c>
      <c r="C112" s="38">
        <v>80274.440000000875</v>
      </c>
      <c r="D112" s="34">
        <v>699</v>
      </c>
    </row>
    <row r="113" spans="2:19" s="4" customFormat="1" ht="15" customHeight="1" thickBot="1">
      <c r="B113" s="15" t="s">
        <v>9</v>
      </c>
      <c r="C113" s="91">
        <f>SUM(C92:C112)</f>
        <v>4722426.5199999902</v>
      </c>
      <c r="D113" s="32">
        <f>SUM(D92:D112)</f>
        <v>36556</v>
      </c>
    </row>
    <row r="114" spans="2:19" s="4" customFormat="1" ht="14.25">
      <c r="C114" s="17"/>
      <c r="D114" s="17"/>
    </row>
    <row r="115" spans="2:19" s="4" customFormat="1" ht="30.75" customHeight="1" thickBot="1">
      <c r="B115" s="106" t="s">
        <v>156</v>
      </c>
      <c r="C115" s="107"/>
      <c r="D115" s="107"/>
    </row>
    <row r="116" spans="2:19" s="4" customFormat="1" ht="31.5" customHeight="1" thickBot="1">
      <c r="B116" s="66" t="s">
        <v>133</v>
      </c>
      <c r="C116" s="76" t="s">
        <v>134</v>
      </c>
      <c r="D116" s="27" t="s">
        <v>135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2:19" s="4" customFormat="1" ht="14.25">
      <c r="B117" s="22" t="s">
        <v>94</v>
      </c>
      <c r="C117" s="50">
        <v>92373.93999999958</v>
      </c>
      <c r="D117" s="33">
        <v>1183</v>
      </c>
    </row>
    <row r="118" spans="2:19" s="4" customFormat="1" ht="15" customHeight="1">
      <c r="B118" s="11" t="s">
        <v>95</v>
      </c>
      <c r="C118" s="38">
        <v>39971.359999999884</v>
      </c>
      <c r="D118" s="34">
        <v>433</v>
      </c>
    </row>
    <row r="119" spans="2:19" s="4" customFormat="1" ht="15" customHeight="1">
      <c r="B119" s="11" t="s">
        <v>96</v>
      </c>
      <c r="C119" s="38">
        <v>201294.18000000707</v>
      </c>
      <c r="D119" s="34">
        <v>2221</v>
      </c>
    </row>
    <row r="120" spans="2:19" s="4" customFormat="1" ht="15" customHeight="1">
      <c r="B120" s="11" t="s">
        <v>97</v>
      </c>
      <c r="C120" s="38">
        <v>224362.72000001141</v>
      </c>
      <c r="D120" s="34">
        <v>2606</v>
      </c>
    </row>
    <row r="121" spans="2:19" s="4" customFormat="1" ht="15" customHeight="1">
      <c r="B121" s="11" t="s">
        <v>98</v>
      </c>
      <c r="C121" s="37">
        <v>137722.00000000064</v>
      </c>
      <c r="D121" s="35">
        <v>1530</v>
      </c>
    </row>
    <row r="122" spans="2:19" s="4" customFormat="1" ht="15" customHeight="1">
      <c r="B122" s="11" t="s">
        <v>99</v>
      </c>
      <c r="C122" s="39">
        <v>54363.799999999683</v>
      </c>
      <c r="D122" s="36">
        <v>670</v>
      </c>
    </row>
    <row r="123" spans="2:19" s="4" customFormat="1" ht="15" customHeight="1">
      <c r="B123" s="11" t="s">
        <v>100</v>
      </c>
      <c r="C123" s="38">
        <v>29000.199999999881</v>
      </c>
      <c r="D123" s="34">
        <v>340</v>
      </c>
    </row>
    <row r="124" spans="2:19" s="4" customFormat="1" ht="15" customHeight="1">
      <c r="B124" s="11" t="s">
        <v>101</v>
      </c>
      <c r="C124" s="38">
        <v>134514.61999999994</v>
      </c>
      <c r="D124" s="34">
        <v>1562</v>
      </c>
    </row>
    <row r="125" spans="2:19" s="4" customFormat="1" ht="15" customHeight="1">
      <c r="B125" s="11" t="s">
        <v>102</v>
      </c>
      <c r="C125" s="38">
        <v>113172.23999999934</v>
      </c>
      <c r="D125" s="34">
        <v>1376</v>
      </c>
    </row>
    <row r="126" spans="2:19" s="4" customFormat="1" ht="15" customHeight="1">
      <c r="B126" s="11" t="s">
        <v>103</v>
      </c>
      <c r="C126" s="39">
        <v>62233.579999999791</v>
      </c>
      <c r="D126" s="36">
        <v>670</v>
      </c>
    </row>
    <row r="127" spans="2:19" s="4" customFormat="1" ht="15" customHeight="1">
      <c r="B127" s="11" t="s">
        <v>104</v>
      </c>
      <c r="C127" s="39">
        <v>292484.86000000674</v>
      </c>
      <c r="D127" s="36">
        <v>2861</v>
      </c>
    </row>
    <row r="128" spans="2:19" s="4" customFormat="1" ht="15" customHeight="1">
      <c r="B128" s="11" t="s">
        <v>117</v>
      </c>
      <c r="C128" s="39">
        <v>110091.09999999964</v>
      </c>
      <c r="D128" s="36">
        <v>1176</v>
      </c>
    </row>
    <row r="129" spans="2:4" s="4" customFormat="1" ht="15" customHeight="1">
      <c r="B129" s="11" t="s">
        <v>105</v>
      </c>
      <c r="C129" s="39">
        <v>58879.539999999899</v>
      </c>
      <c r="D129" s="36">
        <v>563</v>
      </c>
    </row>
    <row r="130" spans="2:4" s="4" customFormat="1" ht="15" customHeight="1">
      <c r="B130" s="11" t="s">
        <v>107</v>
      </c>
      <c r="C130" s="39">
        <v>63979.139999999759</v>
      </c>
      <c r="D130" s="36">
        <v>693</v>
      </c>
    </row>
    <row r="131" spans="2:4" s="4" customFormat="1" ht="15" customHeight="1">
      <c r="B131" s="11" t="s">
        <v>108</v>
      </c>
      <c r="C131" s="39">
        <v>173801.92000000575</v>
      </c>
      <c r="D131" s="36">
        <v>2129</v>
      </c>
    </row>
    <row r="132" spans="2:4" s="4" customFormat="1" ht="15" customHeight="1">
      <c r="B132" s="11" t="s">
        <v>109</v>
      </c>
      <c r="C132" s="39">
        <v>42147.859999999913</v>
      </c>
      <c r="D132" s="36">
        <v>413</v>
      </c>
    </row>
    <row r="133" spans="2:4" s="4" customFormat="1" ht="15" customHeight="1">
      <c r="B133" s="11" t="s">
        <v>110</v>
      </c>
      <c r="C133" s="39">
        <v>61870.759999999755</v>
      </c>
      <c r="D133" s="36">
        <v>690</v>
      </c>
    </row>
    <row r="134" spans="2:4" s="4" customFormat="1" ht="15" customHeight="1">
      <c r="B134" s="11" t="s">
        <v>111</v>
      </c>
      <c r="C134" s="39">
        <v>30567.519999999913</v>
      </c>
      <c r="D134" s="36">
        <v>332</v>
      </c>
    </row>
    <row r="135" spans="2:4" s="4" customFormat="1" ht="15" customHeight="1">
      <c r="B135" s="11" t="s">
        <v>112</v>
      </c>
      <c r="C135" s="39">
        <v>31425.579999999896</v>
      </c>
      <c r="D135" s="36">
        <v>355</v>
      </c>
    </row>
    <row r="136" spans="2:4" s="4" customFormat="1" ht="15" customHeight="1">
      <c r="B136" s="11" t="s">
        <v>113</v>
      </c>
      <c r="C136" s="39">
        <v>39485.359999999877</v>
      </c>
      <c r="D136" s="36">
        <v>416</v>
      </c>
    </row>
    <row r="137" spans="2:4" s="4" customFormat="1" ht="15" customHeight="1">
      <c r="B137" s="11" t="s">
        <v>114</v>
      </c>
      <c r="C137" s="39">
        <v>169667.60000000347</v>
      </c>
      <c r="D137" s="36">
        <v>1916</v>
      </c>
    </row>
    <row r="138" spans="2:4" s="4" customFormat="1" ht="15" customHeight="1">
      <c r="B138" s="11" t="s">
        <v>115</v>
      </c>
      <c r="C138" s="39">
        <v>79568.139999999752</v>
      </c>
      <c r="D138" s="36">
        <v>909</v>
      </c>
    </row>
    <row r="139" spans="2:4" s="4" customFormat="1" ht="15" customHeight="1" thickBot="1">
      <c r="B139" s="16" t="s">
        <v>116</v>
      </c>
      <c r="C139" s="38">
        <v>34377.319999999905</v>
      </c>
      <c r="D139" s="34">
        <v>384</v>
      </c>
    </row>
    <row r="140" spans="2:4" s="4" customFormat="1" ht="15" customHeight="1" thickBot="1">
      <c r="B140" s="15" t="s">
        <v>9</v>
      </c>
      <c r="C140" s="91">
        <f>SUM(C117:C139)</f>
        <v>2277355.3400000311</v>
      </c>
      <c r="D140" s="69">
        <f>SUM(D117:D139)</f>
        <v>25428</v>
      </c>
    </row>
    <row r="141" spans="2:4" s="4" customFormat="1" ht="14.25">
      <c r="C141" s="17"/>
      <c r="D141" s="17"/>
    </row>
    <row r="142" spans="2:4" ht="31.5" customHeight="1" thickBot="1">
      <c r="B142" s="106" t="s">
        <v>136</v>
      </c>
      <c r="C142" s="107"/>
      <c r="D142" s="107"/>
    </row>
    <row r="143" spans="2:4" s="4" customFormat="1" ht="23.25" thickBot="1">
      <c r="B143" s="66" t="s">
        <v>133</v>
      </c>
      <c r="C143" s="76" t="s">
        <v>134</v>
      </c>
      <c r="D143" s="27" t="s">
        <v>142</v>
      </c>
    </row>
    <row r="144" spans="2:4">
      <c r="B144" s="22" t="s">
        <v>94</v>
      </c>
      <c r="C144" s="50">
        <v>168990</v>
      </c>
      <c r="D144" s="33">
        <v>5633</v>
      </c>
    </row>
    <row r="145" spans="2:19" s="4" customFormat="1" ht="14.25">
      <c r="B145" s="11" t="s">
        <v>95</v>
      </c>
      <c r="C145" s="38">
        <v>47010</v>
      </c>
      <c r="D145" s="34">
        <v>1567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</row>
    <row r="146" spans="2:19" s="4" customFormat="1" ht="14.25">
      <c r="B146" s="11" t="s">
        <v>96</v>
      </c>
      <c r="C146" s="38">
        <v>257370</v>
      </c>
      <c r="D146" s="34">
        <v>8579</v>
      </c>
    </row>
    <row r="147" spans="2:19" s="4" customFormat="1" ht="14.25">
      <c r="B147" s="11" t="s">
        <v>97</v>
      </c>
      <c r="C147" s="38">
        <v>228450</v>
      </c>
      <c r="D147" s="34">
        <v>7615</v>
      </c>
    </row>
    <row r="148" spans="2:19" s="4" customFormat="1" ht="14.25">
      <c r="B148" s="11" t="s">
        <v>98</v>
      </c>
      <c r="C148" s="37">
        <v>153600</v>
      </c>
      <c r="D148" s="35">
        <v>5120</v>
      </c>
    </row>
    <row r="149" spans="2:19" s="4" customFormat="1" ht="14.25">
      <c r="B149" s="11" t="s">
        <v>99</v>
      </c>
      <c r="C149" s="39">
        <v>229260</v>
      </c>
      <c r="D149" s="36">
        <v>7642</v>
      </c>
    </row>
    <row r="150" spans="2:19" s="4" customFormat="1" ht="14.25">
      <c r="B150" s="11" t="s">
        <v>100</v>
      </c>
      <c r="C150" s="38">
        <v>120930</v>
      </c>
      <c r="D150" s="34">
        <v>4031</v>
      </c>
    </row>
    <row r="151" spans="2:19" s="4" customFormat="1" ht="14.25">
      <c r="B151" s="11" t="s">
        <v>101</v>
      </c>
      <c r="C151" s="38">
        <v>309150</v>
      </c>
      <c r="D151" s="34">
        <v>10305</v>
      </c>
    </row>
    <row r="152" spans="2:19" s="4" customFormat="1" ht="14.25">
      <c r="B152" s="11" t="s">
        <v>102</v>
      </c>
      <c r="C152" s="38">
        <v>77490</v>
      </c>
      <c r="D152" s="34">
        <v>2583</v>
      </c>
    </row>
    <row r="153" spans="2:19" s="4" customFormat="1" ht="14.25">
      <c r="B153" s="11" t="s">
        <v>103</v>
      </c>
      <c r="C153" s="39">
        <v>134280</v>
      </c>
      <c r="D153" s="36">
        <v>4476</v>
      </c>
    </row>
    <row r="154" spans="2:19" s="4" customFormat="1" ht="14.25">
      <c r="B154" s="11" t="s">
        <v>137</v>
      </c>
      <c r="C154" s="39">
        <v>152640</v>
      </c>
      <c r="D154" s="36">
        <v>5088</v>
      </c>
    </row>
    <row r="155" spans="2:19" s="4" customFormat="1" ht="14.25">
      <c r="B155" s="11" t="s">
        <v>117</v>
      </c>
      <c r="C155" s="39">
        <v>227520</v>
      </c>
      <c r="D155" s="36">
        <v>7584</v>
      </c>
    </row>
    <row r="156" spans="2:19" s="4" customFormat="1" ht="14.25">
      <c r="B156" s="11" t="s">
        <v>105</v>
      </c>
      <c r="C156" s="39">
        <v>62640</v>
      </c>
      <c r="D156" s="36">
        <v>2088</v>
      </c>
    </row>
    <row r="157" spans="2:19" s="4" customFormat="1" ht="14.25">
      <c r="B157" s="11" t="s">
        <v>106</v>
      </c>
      <c r="C157" s="39">
        <v>268110</v>
      </c>
      <c r="D157" s="36">
        <v>8937</v>
      </c>
    </row>
    <row r="158" spans="2:19" s="4" customFormat="1" ht="14.25">
      <c r="B158" s="11" t="s">
        <v>138</v>
      </c>
      <c r="C158" s="39">
        <v>625500</v>
      </c>
      <c r="D158" s="36">
        <v>20850</v>
      </c>
    </row>
    <row r="159" spans="2:19" s="4" customFormat="1" ht="14.25">
      <c r="B159" s="11" t="s">
        <v>107</v>
      </c>
      <c r="C159" s="39">
        <v>102090</v>
      </c>
      <c r="D159" s="36">
        <v>3403</v>
      </c>
    </row>
    <row r="160" spans="2:19" s="4" customFormat="1" ht="14.25">
      <c r="B160" s="11" t="s">
        <v>139</v>
      </c>
      <c r="C160" s="39">
        <v>49080</v>
      </c>
      <c r="D160" s="36">
        <v>1636</v>
      </c>
    </row>
    <row r="161" spans="1:1029" s="4" customFormat="1" ht="14.25">
      <c r="B161" s="11" t="s">
        <v>108</v>
      </c>
      <c r="C161" s="39">
        <v>758520</v>
      </c>
      <c r="D161" s="36">
        <v>25284</v>
      </c>
    </row>
    <row r="162" spans="1:1029" s="4" customFormat="1" ht="14.25">
      <c r="B162" s="11" t="s">
        <v>109</v>
      </c>
      <c r="C162" s="39">
        <v>47370</v>
      </c>
      <c r="D162" s="36">
        <v>1579</v>
      </c>
    </row>
    <row r="163" spans="1:1029" s="4" customFormat="1" ht="14.25">
      <c r="B163" s="11" t="s">
        <v>110</v>
      </c>
      <c r="C163" s="39">
        <v>115350</v>
      </c>
      <c r="D163" s="36">
        <v>3845</v>
      </c>
    </row>
    <row r="164" spans="1:1029" s="4" customFormat="1" ht="14.25">
      <c r="B164" s="11" t="s">
        <v>111</v>
      </c>
      <c r="C164" s="39">
        <v>84570</v>
      </c>
      <c r="D164" s="36">
        <v>2819</v>
      </c>
    </row>
    <row r="165" spans="1:1029" s="4" customFormat="1" ht="14.25">
      <c r="B165" s="11" t="s">
        <v>112</v>
      </c>
      <c r="C165" s="39">
        <v>33990</v>
      </c>
      <c r="D165" s="36">
        <v>1133</v>
      </c>
    </row>
    <row r="166" spans="1:1029" s="4" customFormat="1" ht="14.25">
      <c r="B166" s="11" t="s">
        <v>113</v>
      </c>
      <c r="C166" s="39">
        <v>57510</v>
      </c>
      <c r="D166" s="36">
        <v>1917</v>
      </c>
    </row>
    <row r="167" spans="1:1029" s="4" customFormat="1" ht="14.25">
      <c r="B167" s="13" t="s">
        <v>114</v>
      </c>
      <c r="C167" s="39">
        <v>262350</v>
      </c>
      <c r="D167" s="36">
        <v>8745</v>
      </c>
    </row>
    <row r="168" spans="1:1029" s="4" customFormat="1" ht="14.25">
      <c r="B168" s="13" t="s">
        <v>115</v>
      </c>
      <c r="C168" s="39">
        <v>220710</v>
      </c>
      <c r="D168" s="36">
        <v>7357</v>
      </c>
    </row>
    <row r="169" spans="1:1029" s="4" customFormat="1" ht="14.25">
      <c r="B169" s="13" t="s">
        <v>116</v>
      </c>
      <c r="C169" s="39">
        <v>62250</v>
      </c>
      <c r="D169" s="36">
        <v>2075</v>
      </c>
    </row>
    <row r="170" spans="1:1029" s="4" customFormat="1" ht="16.5" customHeight="1" thickBot="1">
      <c r="B170" s="16" t="s">
        <v>140</v>
      </c>
      <c r="C170" s="39">
        <v>558523.94999999995</v>
      </c>
      <c r="D170" s="36" t="s">
        <v>86</v>
      </c>
    </row>
    <row r="171" spans="1:1029" s="4" customFormat="1" thickBot="1">
      <c r="B171" s="15" t="s">
        <v>9</v>
      </c>
      <c r="C171" s="71">
        <f>SUM(C144:C170)</f>
        <v>5415253.9500000002</v>
      </c>
      <c r="D171" s="40">
        <f>SUM(D144:D170)</f>
        <v>161891</v>
      </c>
    </row>
    <row r="172" spans="1:1029" ht="15.75" thickBot="1"/>
    <row r="173" spans="1:1029" s="20" customFormat="1" ht="24.95" customHeight="1" thickBot="1">
      <c r="B173" s="103" t="s">
        <v>143</v>
      </c>
      <c r="C173" s="103"/>
      <c r="D173" s="103"/>
      <c r="E173" s="103"/>
    </row>
    <row r="175" spans="1:1029" ht="47.25" customHeight="1" thickBot="1">
      <c r="B175" s="112" t="s">
        <v>46</v>
      </c>
      <c r="C175" s="113"/>
      <c r="D175" s="21"/>
      <c r="E175" s="21"/>
      <c r="F175" s="21"/>
      <c r="G175" s="21"/>
      <c r="AMD175"/>
      <c r="AME175"/>
      <c r="AMF175"/>
      <c r="AMG175"/>
      <c r="AMH175"/>
      <c r="AMI175"/>
      <c r="AMJ175"/>
      <c r="AMK175"/>
      <c r="AML175"/>
      <c r="AMM175"/>
      <c r="AMN175"/>
      <c r="AMO175"/>
    </row>
    <row r="176" spans="1:1029" s="19" customFormat="1" ht="15.75" thickBot="1">
      <c r="A176" s="18"/>
      <c r="B176" s="24"/>
      <c r="C176" s="25" t="s">
        <v>32</v>
      </c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  <c r="KO176" s="18"/>
      <c r="KP176" s="18"/>
      <c r="KQ176" s="18"/>
      <c r="KR176" s="18"/>
      <c r="KS176" s="18"/>
      <c r="KT176" s="18"/>
      <c r="KU176" s="18"/>
      <c r="KV176" s="18"/>
      <c r="KW176" s="18"/>
      <c r="KX176" s="18"/>
      <c r="KY176" s="18"/>
      <c r="KZ176" s="18"/>
      <c r="LA176" s="18"/>
      <c r="LB176" s="18"/>
      <c r="LC176" s="18"/>
      <c r="LD176" s="18"/>
      <c r="LE176" s="18"/>
      <c r="LF176" s="18"/>
      <c r="LG176" s="18"/>
      <c r="LH176" s="18"/>
      <c r="LI176" s="18"/>
      <c r="LJ176" s="18"/>
      <c r="LK176" s="18"/>
      <c r="LL176" s="18"/>
      <c r="LM176" s="18"/>
      <c r="LN176" s="18"/>
      <c r="LO176" s="18"/>
      <c r="LP176" s="18"/>
      <c r="LQ176" s="18"/>
      <c r="LR176" s="18"/>
      <c r="LS176" s="18"/>
      <c r="LT176" s="18"/>
      <c r="LU176" s="18"/>
      <c r="LV176" s="18"/>
      <c r="LW176" s="18"/>
      <c r="LX176" s="18"/>
      <c r="LY176" s="18"/>
      <c r="LZ176" s="18"/>
      <c r="MA176" s="18"/>
      <c r="MB176" s="18"/>
      <c r="MC176" s="18"/>
      <c r="MD176" s="18"/>
      <c r="ME176" s="18"/>
      <c r="MF176" s="18"/>
      <c r="MG176" s="18"/>
      <c r="MH176" s="18"/>
      <c r="MI176" s="18"/>
      <c r="MJ176" s="18"/>
      <c r="MK176" s="18"/>
      <c r="ML176" s="18"/>
      <c r="MM176" s="18"/>
      <c r="MN176" s="18"/>
      <c r="MO176" s="18"/>
      <c r="MP176" s="18"/>
      <c r="MQ176" s="18"/>
      <c r="MR176" s="18"/>
      <c r="MS176" s="18"/>
      <c r="MT176" s="18"/>
      <c r="MU176" s="18"/>
      <c r="MV176" s="18"/>
      <c r="MW176" s="18"/>
      <c r="MX176" s="18"/>
      <c r="MY176" s="18"/>
      <c r="MZ176" s="18"/>
      <c r="NA176" s="18"/>
      <c r="NB176" s="18"/>
      <c r="NC176" s="18"/>
      <c r="ND176" s="18"/>
      <c r="NE176" s="18"/>
      <c r="NF176" s="18"/>
      <c r="NG176" s="18"/>
      <c r="NH176" s="18"/>
      <c r="NI176" s="18"/>
      <c r="NJ176" s="18"/>
      <c r="NK176" s="18"/>
      <c r="NL176" s="18"/>
      <c r="NM176" s="18"/>
      <c r="NN176" s="18"/>
      <c r="NO176" s="18"/>
      <c r="NP176" s="18"/>
      <c r="NQ176" s="18"/>
      <c r="NR176" s="18"/>
      <c r="NS176" s="18"/>
      <c r="NT176" s="18"/>
      <c r="NU176" s="18"/>
      <c r="NV176" s="18"/>
      <c r="NW176" s="18"/>
      <c r="NX176" s="18"/>
      <c r="NY176" s="18"/>
      <c r="NZ176" s="18"/>
      <c r="OA176" s="18"/>
      <c r="OB176" s="18"/>
      <c r="OC176" s="18"/>
      <c r="OD176" s="18"/>
      <c r="OE176" s="18"/>
      <c r="OF176" s="18"/>
      <c r="OG176" s="18"/>
      <c r="OH176" s="18"/>
      <c r="OI176" s="18"/>
      <c r="OJ176" s="18"/>
      <c r="OK176" s="18"/>
      <c r="OL176" s="18"/>
      <c r="OM176" s="18"/>
      <c r="ON176" s="18"/>
      <c r="OO176" s="18"/>
      <c r="OP176" s="18"/>
      <c r="OQ176" s="18"/>
      <c r="OR176" s="18"/>
      <c r="OS176" s="18"/>
      <c r="OT176" s="18"/>
      <c r="OU176" s="18"/>
      <c r="OV176" s="18"/>
      <c r="OW176" s="18"/>
      <c r="OX176" s="18"/>
      <c r="OY176" s="18"/>
      <c r="OZ176" s="18"/>
      <c r="PA176" s="18"/>
      <c r="PB176" s="18"/>
      <c r="PC176" s="18"/>
      <c r="PD176" s="18"/>
      <c r="PE176" s="18"/>
      <c r="PF176" s="18"/>
      <c r="PG176" s="18"/>
      <c r="PH176" s="18"/>
      <c r="PI176" s="18"/>
      <c r="PJ176" s="18"/>
      <c r="PK176" s="18"/>
      <c r="PL176" s="18"/>
      <c r="PM176" s="18"/>
      <c r="PN176" s="18"/>
      <c r="PO176" s="18"/>
      <c r="PP176" s="18"/>
      <c r="PQ176" s="18"/>
      <c r="PR176" s="18"/>
      <c r="PS176" s="18"/>
      <c r="PT176" s="18"/>
      <c r="PU176" s="18"/>
      <c r="PV176" s="18"/>
      <c r="PW176" s="18"/>
      <c r="PX176" s="18"/>
      <c r="PY176" s="18"/>
      <c r="PZ176" s="18"/>
      <c r="QA176" s="18"/>
      <c r="QB176" s="18"/>
      <c r="QC176" s="18"/>
      <c r="QD176" s="18"/>
      <c r="QE176" s="18"/>
      <c r="QF176" s="18"/>
      <c r="QG176" s="18"/>
      <c r="QH176" s="18"/>
      <c r="QI176" s="18"/>
      <c r="QJ176" s="18"/>
      <c r="QK176" s="18"/>
      <c r="QL176" s="18"/>
      <c r="QM176" s="18"/>
      <c r="QN176" s="18"/>
      <c r="QO176" s="18"/>
      <c r="QP176" s="18"/>
      <c r="QQ176" s="18"/>
      <c r="QR176" s="18"/>
      <c r="QS176" s="18"/>
      <c r="QT176" s="18"/>
      <c r="QU176" s="18"/>
      <c r="QV176" s="18"/>
      <c r="QW176" s="18"/>
      <c r="QX176" s="18"/>
      <c r="QY176" s="18"/>
      <c r="QZ176" s="18"/>
      <c r="RA176" s="18"/>
      <c r="RB176" s="18"/>
      <c r="RC176" s="18"/>
      <c r="RD176" s="18"/>
      <c r="RE176" s="18"/>
      <c r="RF176" s="18"/>
      <c r="RG176" s="18"/>
      <c r="RH176" s="18"/>
      <c r="RI176" s="18"/>
      <c r="RJ176" s="18"/>
      <c r="RK176" s="18"/>
      <c r="RL176" s="18"/>
      <c r="RM176" s="18"/>
      <c r="RN176" s="18"/>
      <c r="RO176" s="18"/>
      <c r="RP176" s="18"/>
      <c r="RQ176" s="18"/>
      <c r="RR176" s="18"/>
      <c r="RS176" s="18"/>
      <c r="RT176" s="18"/>
      <c r="RU176" s="18"/>
      <c r="RV176" s="18"/>
      <c r="RW176" s="18"/>
      <c r="RX176" s="18"/>
      <c r="RY176" s="18"/>
      <c r="RZ176" s="18"/>
      <c r="SA176" s="18"/>
      <c r="SB176" s="18"/>
      <c r="SC176" s="18"/>
      <c r="SD176" s="18"/>
      <c r="SE176" s="18"/>
      <c r="SF176" s="18"/>
      <c r="SG176" s="18"/>
      <c r="SH176" s="18"/>
      <c r="SI176" s="18"/>
      <c r="SJ176" s="18"/>
      <c r="SK176" s="18"/>
      <c r="SL176" s="18"/>
      <c r="SM176" s="18"/>
      <c r="SN176" s="18"/>
      <c r="SO176" s="18"/>
      <c r="SP176" s="18"/>
      <c r="SQ176" s="18"/>
      <c r="SR176" s="18"/>
      <c r="SS176" s="18"/>
      <c r="ST176" s="18"/>
      <c r="SU176" s="18"/>
      <c r="SV176" s="18"/>
      <c r="SW176" s="18"/>
      <c r="SX176" s="18"/>
      <c r="SY176" s="18"/>
      <c r="SZ176" s="18"/>
      <c r="TA176" s="18"/>
      <c r="TB176" s="18"/>
      <c r="TC176" s="18"/>
      <c r="TD176" s="18"/>
      <c r="TE176" s="18"/>
      <c r="TF176" s="18"/>
      <c r="TG176" s="18"/>
      <c r="TH176" s="18"/>
      <c r="TI176" s="18"/>
      <c r="TJ176" s="18"/>
      <c r="TK176" s="18"/>
      <c r="TL176" s="18"/>
      <c r="TM176" s="18"/>
      <c r="TN176" s="18"/>
      <c r="TO176" s="18"/>
      <c r="TP176" s="18"/>
      <c r="TQ176" s="18"/>
      <c r="TR176" s="18"/>
      <c r="TS176" s="18"/>
      <c r="TT176" s="18"/>
      <c r="TU176" s="18"/>
      <c r="TV176" s="18"/>
      <c r="TW176" s="18"/>
      <c r="TX176" s="18"/>
      <c r="TY176" s="18"/>
      <c r="TZ176" s="18"/>
      <c r="UA176" s="18"/>
      <c r="UB176" s="18"/>
      <c r="UC176" s="18"/>
      <c r="UD176" s="18"/>
      <c r="UE176" s="18"/>
      <c r="UF176" s="18"/>
      <c r="UG176" s="18"/>
      <c r="UH176" s="18"/>
      <c r="UI176" s="18"/>
      <c r="UJ176" s="18"/>
      <c r="UK176" s="18"/>
      <c r="UL176" s="18"/>
      <c r="UM176" s="18"/>
      <c r="UN176" s="18"/>
      <c r="UO176" s="18"/>
      <c r="UP176" s="18"/>
      <c r="UQ176" s="18"/>
      <c r="UR176" s="18"/>
      <c r="US176" s="18"/>
      <c r="UT176" s="18"/>
      <c r="UU176" s="18"/>
      <c r="UV176" s="18"/>
      <c r="UW176" s="18"/>
      <c r="UX176" s="18"/>
      <c r="UY176" s="18"/>
      <c r="UZ176" s="18"/>
      <c r="VA176" s="18"/>
      <c r="VB176" s="18"/>
      <c r="VC176" s="18"/>
      <c r="VD176" s="18"/>
      <c r="VE176" s="18"/>
      <c r="VF176" s="18"/>
      <c r="VG176" s="18"/>
      <c r="VH176" s="18"/>
      <c r="VI176" s="18"/>
      <c r="VJ176" s="18"/>
      <c r="VK176" s="18"/>
      <c r="VL176" s="18"/>
      <c r="VM176" s="18"/>
      <c r="VN176" s="18"/>
      <c r="VO176" s="18"/>
      <c r="VP176" s="18"/>
      <c r="VQ176" s="18"/>
      <c r="VR176" s="18"/>
      <c r="VS176" s="18"/>
      <c r="VT176" s="18"/>
      <c r="VU176" s="18"/>
      <c r="VV176" s="18"/>
      <c r="VW176" s="18"/>
      <c r="VX176" s="18"/>
      <c r="VY176" s="18"/>
      <c r="VZ176" s="18"/>
      <c r="WA176" s="18"/>
      <c r="WB176" s="18"/>
      <c r="WC176" s="18"/>
      <c r="WD176" s="18"/>
      <c r="WE176" s="18"/>
      <c r="WF176" s="18"/>
      <c r="WG176" s="18"/>
      <c r="WH176" s="18"/>
      <c r="WI176" s="18"/>
      <c r="WJ176" s="18"/>
      <c r="WK176" s="18"/>
      <c r="WL176" s="18"/>
      <c r="WM176" s="18"/>
      <c r="WN176" s="18"/>
      <c r="WO176" s="18"/>
      <c r="WP176" s="18"/>
      <c r="WQ176" s="18"/>
      <c r="WR176" s="18"/>
      <c r="WS176" s="18"/>
      <c r="WT176" s="18"/>
      <c r="WU176" s="18"/>
      <c r="WV176" s="18"/>
      <c r="WW176" s="18"/>
      <c r="WX176" s="18"/>
      <c r="WY176" s="18"/>
      <c r="WZ176" s="18"/>
      <c r="XA176" s="18"/>
      <c r="XB176" s="18"/>
      <c r="XC176" s="18"/>
      <c r="XD176" s="18"/>
      <c r="XE176" s="18"/>
      <c r="XF176" s="18"/>
      <c r="XG176" s="18"/>
      <c r="XH176" s="18"/>
      <c r="XI176" s="18"/>
      <c r="XJ176" s="18"/>
      <c r="XK176" s="18"/>
      <c r="XL176" s="18"/>
      <c r="XM176" s="18"/>
      <c r="XN176" s="18"/>
      <c r="XO176" s="18"/>
      <c r="XP176" s="18"/>
      <c r="XQ176" s="18"/>
      <c r="XR176" s="18"/>
      <c r="XS176" s="18"/>
      <c r="XT176" s="18"/>
      <c r="XU176" s="18"/>
      <c r="XV176" s="18"/>
      <c r="XW176" s="18"/>
      <c r="XX176" s="18"/>
      <c r="XY176" s="18"/>
      <c r="XZ176" s="18"/>
      <c r="YA176" s="18"/>
      <c r="YB176" s="18"/>
      <c r="YC176" s="18"/>
      <c r="YD176" s="18"/>
      <c r="YE176" s="18"/>
      <c r="YF176" s="18"/>
      <c r="YG176" s="18"/>
      <c r="YH176" s="18"/>
      <c r="YI176" s="18"/>
      <c r="YJ176" s="18"/>
      <c r="YK176" s="18"/>
      <c r="YL176" s="18"/>
      <c r="YM176" s="18"/>
      <c r="YN176" s="18"/>
      <c r="YO176" s="18"/>
      <c r="YP176" s="18"/>
      <c r="YQ176" s="18"/>
      <c r="YR176" s="18"/>
      <c r="YS176" s="18"/>
      <c r="YT176" s="18"/>
      <c r="YU176" s="18"/>
      <c r="YV176" s="18"/>
      <c r="YW176" s="18"/>
      <c r="YX176" s="18"/>
      <c r="YY176" s="18"/>
      <c r="YZ176" s="18"/>
      <c r="ZA176" s="18"/>
      <c r="ZB176" s="18"/>
      <c r="ZC176" s="18"/>
      <c r="ZD176" s="18"/>
      <c r="ZE176" s="18"/>
      <c r="ZF176" s="18"/>
      <c r="ZG176" s="18"/>
      <c r="ZH176" s="18"/>
      <c r="ZI176" s="18"/>
      <c r="ZJ176" s="18"/>
      <c r="ZK176" s="18"/>
      <c r="ZL176" s="18"/>
      <c r="ZM176" s="18"/>
      <c r="ZN176" s="18"/>
      <c r="ZO176" s="18"/>
      <c r="ZP176" s="18"/>
      <c r="ZQ176" s="18"/>
      <c r="ZR176" s="18"/>
      <c r="ZS176" s="18"/>
      <c r="ZT176" s="18"/>
      <c r="ZU176" s="18"/>
      <c r="ZV176" s="18"/>
      <c r="ZW176" s="18"/>
      <c r="ZX176" s="18"/>
      <c r="ZY176" s="18"/>
      <c r="ZZ176" s="18"/>
      <c r="AAA176" s="18"/>
      <c r="AAB176" s="18"/>
      <c r="AAC176" s="18"/>
      <c r="AAD176" s="18"/>
      <c r="AAE176" s="18"/>
      <c r="AAF176" s="18"/>
      <c r="AAG176" s="18"/>
      <c r="AAH176" s="18"/>
      <c r="AAI176" s="18"/>
      <c r="AAJ176" s="18"/>
      <c r="AAK176" s="18"/>
      <c r="AAL176" s="18"/>
      <c r="AAM176" s="18"/>
      <c r="AAN176" s="18"/>
      <c r="AAO176" s="18"/>
      <c r="AAP176" s="18"/>
      <c r="AAQ176" s="18"/>
      <c r="AAR176" s="18"/>
      <c r="AAS176" s="18"/>
      <c r="AAT176" s="18"/>
      <c r="AAU176" s="18"/>
      <c r="AAV176" s="18"/>
      <c r="AAW176" s="18"/>
      <c r="AAX176" s="18"/>
      <c r="AAY176" s="18"/>
      <c r="AAZ176" s="18"/>
      <c r="ABA176" s="18"/>
      <c r="ABB176" s="18"/>
      <c r="ABC176" s="18"/>
      <c r="ABD176" s="18"/>
      <c r="ABE176" s="18"/>
      <c r="ABF176" s="18"/>
      <c r="ABG176" s="18"/>
      <c r="ABH176" s="18"/>
      <c r="ABI176" s="18"/>
      <c r="ABJ176" s="18"/>
      <c r="ABK176" s="18"/>
      <c r="ABL176" s="18"/>
      <c r="ABM176" s="18"/>
      <c r="ABN176" s="18"/>
      <c r="ABO176" s="18"/>
      <c r="ABP176" s="18"/>
      <c r="ABQ176" s="18"/>
      <c r="ABR176" s="18"/>
      <c r="ABS176" s="18"/>
      <c r="ABT176" s="18"/>
      <c r="ABU176" s="18"/>
      <c r="ABV176" s="18"/>
      <c r="ABW176" s="18"/>
      <c r="ABX176" s="18"/>
      <c r="ABY176" s="18"/>
      <c r="ABZ176" s="18"/>
      <c r="ACA176" s="18"/>
      <c r="ACB176" s="18"/>
      <c r="ACC176" s="18"/>
      <c r="ACD176" s="18"/>
      <c r="ACE176" s="18"/>
      <c r="ACF176" s="18"/>
      <c r="ACG176" s="18"/>
      <c r="ACH176" s="18"/>
      <c r="ACI176" s="18"/>
      <c r="ACJ176" s="18"/>
      <c r="ACK176" s="18"/>
      <c r="ACL176" s="18"/>
      <c r="ACM176" s="18"/>
      <c r="ACN176" s="18"/>
      <c r="ACO176" s="18"/>
      <c r="ACP176" s="18"/>
      <c r="ACQ176" s="18"/>
      <c r="ACR176" s="18"/>
      <c r="ACS176" s="18"/>
      <c r="ACT176" s="18"/>
      <c r="ACU176" s="18"/>
      <c r="ACV176" s="18"/>
      <c r="ACW176" s="18"/>
      <c r="ACX176" s="18"/>
      <c r="ACY176" s="18"/>
      <c r="ACZ176" s="18"/>
      <c r="ADA176" s="18"/>
      <c r="ADB176" s="18"/>
      <c r="ADC176" s="18"/>
      <c r="ADD176" s="18"/>
      <c r="ADE176" s="18"/>
      <c r="ADF176" s="18"/>
      <c r="ADG176" s="18"/>
      <c r="ADH176" s="18"/>
      <c r="ADI176" s="18"/>
      <c r="ADJ176" s="18"/>
      <c r="ADK176" s="18"/>
      <c r="ADL176" s="18"/>
      <c r="ADM176" s="18"/>
      <c r="ADN176" s="18"/>
      <c r="ADO176" s="18"/>
      <c r="ADP176" s="18"/>
      <c r="ADQ176" s="18"/>
      <c r="ADR176" s="18"/>
      <c r="ADS176" s="18"/>
      <c r="ADT176" s="18"/>
      <c r="ADU176" s="18"/>
      <c r="ADV176" s="18"/>
      <c r="ADW176" s="18"/>
      <c r="ADX176" s="18"/>
      <c r="ADY176" s="18"/>
      <c r="ADZ176" s="18"/>
      <c r="AEA176" s="18"/>
      <c r="AEB176" s="18"/>
      <c r="AEC176" s="18"/>
      <c r="AED176" s="18"/>
      <c r="AEE176" s="18"/>
      <c r="AEF176" s="18"/>
      <c r="AEG176" s="18"/>
      <c r="AEH176" s="18"/>
      <c r="AEI176" s="18"/>
      <c r="AEJ176" s="18"/>
      <c r="AEK176" s="18"/>
      <c r="AEL176" s="18"/>
      <c r="AEM176" s="18"/>
      <c r="AEN176" s="18"/>
      <c r="AEO176" s="18"/>
      <c r="AEP176" s="18"/>
      <c r="AEQ176" s="18"/>
      <c r="AER176" s="18"/>
      <c r="AES176" s="18"/>
      <c r="AET176" s="18"/>
      <c r="AEU176" s="18"/>
      <c r="AEV176" s="18"/>
      <c r="AEW176" s="18"/>
      <c r="AEX176" s="18"/>
      <c r="AEY176" s="18"/>
      <c r="AEZ176" s="18"/>
      <c r="AFA176" s="18"/>
      <c r="AFB176" s="18"/>
      <c r="AFC176" s="18"/>
      <c r="AFD176" s="18"/>
      <c r="AFE176" s="18"/>
      <c r="AFF176" s="18"/>
      <c r="AFG176" s="18"/>
      <c r="AFH176" s="18"/>
      <c r="AFI176" s="18"/>
      <c r="AFJ176" s="18"/>
      <c r="AFK176" s="18"/>
      <c r="AFL176" s="18"/>
      <c r="AFM176" s="18"/>
      <c r="AFN176" s="18"/>
      <c r="AFO176" s="18"/>
      <c r="AFP176" s="18"/>
      <c r="AFQ176" s="18"/>
      <c r="AFR176" s="18"/>
      <c r="AFS176" s="18"/>
      <c r="AFT176" s="18"/>
      <c r="AFU176" s="18"/>
      <c r="AFV176" s="18"/>
      <c r="AFW176" s="18"/>
      <c r="AFX176" s="18"/>
      <c r="AFY176" s="18"/>
      <c r="AFZ176" s="18"/>
      <c r="AGA176" s="18"/>
      <c r="AGB176" s="18"/>
      <c r="AGC176" s="18"/>
      <c r="AGD176" s="18"/>
      <c r="AGE176" s="18"/>
      <c r="AGF176" s="18"/>
      <c r="AGG176" s="18"/>
      <c r="AGH176" s="18"/>
      <c r="AGI176" s="18"/>
      <c r="AGJ176" s="18"/>
      <c r="AGK176" s="18"/>
      <c r="AGL176" s="18"/>
      <c r="AGM176" s="18"/>
      <c r="AGN176" s="18"/>
      <c r="AGO176" s="18"/>
      <c r="AGP176" s="18"/>
      <c r="AGQ176" s="18"/>
      <c r="AGR176" s="18"/>
      <c r="AGS176" s="18"/>
      <c r="AGT176" s="18"/>
      <c r="AGU176" s="18"/>
      <c r="AGV176" s="18"/>
      <c r="AGW176" s="18"/>
      <c r="AGX176" s="18"/>
      <c r="AGY176" s="18"/>
      <c r="AGZ176" s="18"/>
      <c r="AHA176" s="18"/>
      <c r="AHB176" s="18"/>
      <c r="AHC176" s="18"/>
      <c r="AHD176" s="18"/>
      <c r="AHE176" s="18"/>
      <c r="AHF176" s="18"/>
      <c r="AHG176" s="18"/>
      <c r="AHH176" s="18"/>
      <c r="AHI176" s="18"/>
      <c r="AHJ176" s="18"/>
      <c r="AHK176" s="18"/>
      <c r="AHL176" s="18"/>
      <c r="AHM176" s="18"/>
      <c r="AHN176" s="18"/>
      <c r="AHO176" s="18"/>
      <c r="AHP176" s="18"/>
      <c r="AHQ176" s="18"/>
      <c r="AHR176" s="18"/>
      <c r="AHS176" s="18"/>
      <c r="AHT176" s="18"/>
      <c r="AHU176" s="18"/>
      <c r="AHV176" s="18"/>
      <c r="AHW176" s="18"/>
      <c r="AHX176" s="18"/>
      <c r="AHY176" s="18"/>
      <c r="AHZ176" s="18"/>
      <c r="AIA176" s="18"/>
      <c r="AIB176" s="18"/>
      <c r="AIC176" s="18"/>
      <c r="AID176" s="18"/>
      <c r="AIE176" s="18"/>
      <c r="AIF176" s="18"/>
      <c r="AIG176" s="18"/>
      <c r="AIH176" s="18"/>
      <c r="AII176" s="18"/>
      <c r="AIJ176" s="18"/>
      <c r="AIK176" s="18"/>
      <c r="AIL176" s="18"/>
      <c r="AIM176" s="18"/>
      <c r="AIN176" s="18"/>
      <c r="AIO176" s="18"/>
      <c r="AIP176" s="18"/>
      <c r="AIQ176" s="18"/>
      <c r="AIR176" s="18"/>
      <c r="AIS176" s="18"/>
      <c r="AIT176" s="18"/>
      <c r="AIU176" s="18"/>
      <c r="AIV176" s="18"/>
      <c r="AIW176" s="18"/>
      <c r="AIX176" s="18"/>
      <c r="AIY176" s="18"/>
      <c r="AIZ176" s="18"/>
      <c r="AJA176" s="18"/>
      <c r="AJB176" s="18"/>
      <c r="AJC176" s="18"/>
      <c r="AJD176" s="18"/>
      <c r="AJE176" s="18"/>
      <c r="AJF176" s="18"/>
      <c r="AJG176" s="18"/>
      <c r="AJH176" s="18"/>
      <c r="AJI176" s="18"/>
      <c r="AJJ176" s="18"/>
      <c r="AJK176" s="18"/>
      <c r="AJL176" s="18"/>
      <c r="AJM176" s="18"/>
      <c r="AJN176" s="18"/>
      <c r="AJO176" s="18"/>
      <c r="AJP176" s="18"/>
      <c r="AJQ176" s="18"/>
      <c r="AJR176" s="18"/>
      <c r="AJS176" s="18"/>
      <c r="AJT176" s="18"/>
      <c r="AJU176" s="18"/>
      <c r="AJV176" s="18"/>
      <c r="AJW176" s="18"/>
      <c r="AJX176" s="18"/>
      <c r="AJY176" s="18"/>
      <c r="AJZ176" s="18"/>
      <c r="AKA176" s="18"/>
      <c r="AKB176" s="18"/>
      <c r="AKC176" s="18"/>
      <c r="AKD176" s="18"/>
      <c r="AKE176" s="18"/>
      <c r="AKF176" s="18"/>
      <c r="AKG176" s="18"/>
      <c r="AKH176" s="18"/>
      <c r="AKI176" s="18"/>
      <c r="AKJ176" s="18"/>
      <c r="AKK176" s="18"/>
      <c r="AKL176" s="18"/>
      <c r="AKM176" s="18"/>
      <c r="AKN176" s="18"/>
      <c r="AKO176" s="18"/>
      <c r="AKP176" s="18"/>
      <c r="AKQ176" s="18"/>
      <c r="AKR176" s="18"/>
      <c r="AKS176" s="18"/>
      <c r="AKT176" s="18"/>
      <c r="AKU176" s="18"/>
      <c r="AKV176" s="18"/>
      <c r="AKW176" s="18"/>
      <c r="AKX176" s="18"/>
      <c r="AKY176" s="18"/>
      <c r="AKZ176" s="18"/>
      <c r="ALA176" s="18"/>
      <c r="ALB176" s="18"/>
      <c r="ALC176" s="18"/>
      <c r="ALD176" s="18"/>
      <c r="ALE176" s="18"/>
      <c r="ALF176" s="18"/>
      <c r="ALG176" s="18"/>
      <c r="ALH176" s="18"/>
      <c r="ALI176" s="18"/>
      <c r="ALJ176" s="18"/>
      <c r="ALK176" s="18"/>
      <c r="ALL176" s="18"/>
      <c r="ALM176" s="18"/>
      <c r="ALN176" s="18"/>
      <c r="ALO176" s="18"/>
      <c r="ALP176" s="18"/>
      <c r="ALQ176" s="18"/>
    </row>
    <row r="177" spans="2:1029">
      <c r="B177" s="22" t="s">
        <v>94</v>
      </c>
      <c r="C177" s="30" t="s">
        <v>86</v>
      </c>
      <c r="AMD177"/>
      <c r="AME177"/>
      <c r="AMF177"/>
      <c r="AMG177"/>
      <c r="AMH177"/>
      <c r="AMI177"/>
      <c r="AMJ177"/>
      <c r="AMK177"/>
      <c r="AML177"/>
      <c r="AMM177"/>
      <c r="AMN177"/>
      <c r="AMO177"/>
    </row>
    <row r="178" spans="2:1029">
      <c r="B178" s="23" t="s">
        <v>119</v>
      </c>
      <c r="C178" s="30" t="s">
        <v>86</v>
      </c>
      <c r="AMD178"/>
      <c r="AME178"/>
      <c r="AMF178"/>
      <c r="AMG178"/>
      <c r="AMH178"/>
      <c r="AMI178"/>
      <c r="AMJ178"/>
      <c r="AMK178"/>
      <c r="AML178"/>
      <c r="AMM178"/>
      <c r="AMN178"/>
      <c r="AMO178"/>
    </row>
    <row r="179" spans="2:1029">
      <c r="B179" s="23" t="s">
        <v>96</v>
      </c>
      <c r="C179" s="30" t="s">
        <v>86</v>
      </c>
      <c r="AMD179"/>
      <c r="AME179"/>
      <c r="AMF179"/>
      <c r="AMG179"/>
      <c r="AMH179"/>
      <c r="AMI179"/>
      <c r="AMJ179"/>
      <c r="AMK179"/>
      <c r="AML179"/>
      <c r="AMM179"/>
      <c r="AMN179"/>
      <c r="AMO179"/>
    </row>
    <row r="180" spans="2:1029">
      <c r="B180" s="23" t="s">
        <v>120</v>
      </c>
      <c r="C180" s="30" t="s">
        <v>86</v>
      </c>
      <c r="AMD180"/>
      <c r="AME180"/>
      <c r="AMF180"/>
      <c r="AMG180"/>
      <c r="AMH180"/>
      <c r="AMI180"/>
      <c r="AMJ180"/>
      <c r="AMK180"/>
      <c r="AML180"/>
      <c r="AMM180"/>
      <c r="AMN180"/>
      <c r="AMO180"/>
    </row>
    <row r="181" spans="2:1029">
      <c r="B181" s="23" t="s">
        <v>97</v>
      </c>
      <c r="C181" s="30" t="s">
        <v>86</v>
      </c>
      <c r="AMD181"/>
      <c r="AME181"/>
      <c r="AMF181"/>
      <c r="AMG181"/>
      <c r="AMH181"/>
      <c r="AMI181"/>
      <c r="AMJ181"/>
      <c r="AMK181"/>
      <c r="AML181"/>
      <c r="AMM181"/>
      <c r="AMN181"/>
      <c r="AMO181"/>
    </row>
    <row r="182" spans="2:1029">
      <c r="B182" s="23" t="s">
        <v>121</v>
      </c>
      <c r="C182" s="30" t="s">
        <v>86</v>
      </c>
      <c r="AMD182"/>
      <c r="AME182"/>
      <c r="AMF182"/>
      <c r="AMG182"/>
      <c r="AMH182"/>
      <c r="AMI182"/>
      <c r="AMJ182"/>
      <c r="AMK182"/>
      <c r="AML182"/>
      <c r="AMM182"/>
      <c r="AMN182"/>
      <c r="AMO182"/>
    </row>
    <row r="183" spans="2:1029">
      <c r="B183" s="23" t="s">
        <v>99</v>
      </c>
      <c r="C183" s="30" t="s">
        <v>86</v>
      </c>
      <c r="AMD183"/>
      <c r="AME183"/>
      <c r="AMF183"/>
      <c r="AMG183"/>
      <c r="AMH183"/>
      <c r="AMI183"/>
      <c r="AMJ183"/>
      <c r="AMK183"/>
      <c r="AML183"/>
      <c r="AMM183"/>
      <c r="AMN183"/>
      <c r="AMO183"/>
    </row>
    <row r="184" spans="2:1029">
      <c r="B184" s="23" t="s">
        <v>100</v>
      </c>
      <c r="C184" s="30" t="s">
        <v>86</v>
      </c>
      <c r="AMD184"/>
      <c r="AME184"/>
      <c r="AMF184"/>
      <c r="AMG184"/>
      <c r="AMH184"/>
      <c r="AMI184"/>
      <c r="AMJ184"/>
      <c r="AMK184"/>
      <c r="AML184"/>
      <c r="AMM184"/>
      <c r="AMN184"/>
      <c r="AMO184"/>
    </row>
    <row r="185" spans="2:1029">
      <c r="B185" s="23" t="s">
        <v>101</v>
      </c>
      <c r="C185" s="30" t="s">
        <v>86</v>
      </c>
      <c r="AMD185"/>
      <c r="AME185"/>
      <c r="AMF185"/>
      <c r="AMG185"/>
      <c r="AMH185"/>
      <c r="AMI185"/>
      <c r="AMJ185"/>
      <c r="AMK185"/>
      <c r="AML185"/>
      <c r="AMM185"/>
      <c r="AMN185"/>
      <c r="AMO185"/>
    </row>
    <row r="186" spans="2:1029">
      <c r="B186" s="23" t="s">
        <v>102</v>
      </c>
      <c r="C186" s="30" t="s">
        <v>86</v>
      </c>
      <c r="AMD186"/>
      <c r="AME186"/>
      <c r="AMF186"/>
      <c r="AMG186"/>
      <c r="AMH186"/>
      <c r="AMI186"/>
      <c r="AMJ186"/>
      <c r="AMK186"/>
      <c r="AML186"/>
      <c r="AMM186"/>
      <c r="AMN186"/>
      <c r="AMO186"/>
    </row>
    <row r="187" spans="2:1029">
      <c r="B187" s="23" t="s">
        <v>103</v>
      </c>
      <c r="C187" s="30" t="s">
        <v>86</v>
      </c>
      <c r="AMD187"/>
      <c r="AME187"/>
      <c r="AMF187"/>
      <c r="AMG187"/>
      <c r="AMH187"/>
      <c r="AMI187"/>
      <c r="AMJ187"/>
      <c r="AMK187"/>
      <c r="AML187"/>
      <c r="AMM187"/>
      <c r="AMN187"/>
      <c r="AMO187"/>
    </row>
    <row r="188" spans="2:1029">
      <c r="B188" s="23" t="s">
        <v>117</v>
      </c>
      <c r="C188" s="30" t="s">
        <v>86</v>
      </c>
      <c r="AMD188"/>
      <c r="AME188"/>
      <c r="AMF188"/>
      <c r="AMG188"/>
      <c r="AMH188"/>
      <c r="AMI188"/>
      <c r="AMJ188"/>
      <c r="AMK188"/>
      <c r="AML188"/>
      <c r="AMM188"/>
      <c r="AMN188"/>
      <c r="AMO188"/>
    </row>
    <row r="189" spans="2:1029">
      <c r="B189" s="23" t="s">
        <v>105</v>
      </c>
      <c r="C189" s="30" t="s">
        <v>86</v>
      </c>
      <c r="AMD189"/>
      <c r="AME189"/>
      <c r="AMF189"/>
      <c r="AMG189"/>
      <c r="AMH189"/>
      <c r="AMI189"/>
      <c r="AMJ189"/>
      <c r="AMK189"/>
      <c r="AML189"/>
      <c r="AMM189"/>
      <c r="AMN189"/>
      <c r="AMO189"/>
    </row>
    <row r="190" spans="2:1029">
      <c r="B190" s="23" t="s">
        <v>106</v>
      </c>
      <c r="C190" s="30" t="s">
        <v>86</v>
      </c>
      <c r="AMD190"/>
      <c r="AME190"/>
      <c r="AMF190"/>
      <c r="AMG190"/>
      <c r="AMH190"/>
      <c r="AMI190"/>
      <c r="AMJ190"/>
      <c r="AMK190"/>
      <c r="AML190"/>
      <c r="AMM190"/>
      <c r="AMN190"/>
      <c r="AMO190"/>
    </row>
    <row r="191" spans="2:1029">
      <c r="B191" s="23" t="s">
        <v>107</v>
      </c>
      <c r="C191" s="30" t="s">
        <v>86</v>
      </c>
      <c r="AMD191"/>
      <c r="AME191"/>
      <c r="AMF191"/>
      <c r="AMG191"/>
      <c r="AMH191"/>
      <c r="AMI191"/>
      <c r="AMJ191"/>
      <c r="AMK191"/>
      <c r="AML191"/>
      <c r="AMM191"/>
      <c r="AMN191"/>
      <c r="AMO191"/>
    </row>
    <row r="192" spans="2:1029">
      <c r="B192" s="23" t="s">
        <v>108</v>
      </c>
      <c r="C192" s="30" t="s">
        <v>86</v>
      </c>
      <c r="AMD192"/>
      <c r="AME192"/>
      <c r="AMF192"/>
      <c r="AMG192"/>
      <c r="AMH192"/>
      <c r="AMI192"/>
      <c r="AMJ192"/>
      <c r="AMK192"/>
      <c r="AML192"/>
      <c r="AMM192"/>
      <c r="AMN192"/>
      <c r="AMO192"/>
    </row>
    <row r="193" spans="1:1029">
      <c r="B193" s="23" t="s">
        <v>109</v>
      </c>
      <c r="C193" s="30" t="s">
        <v>86</v>
      </c>
      <c r="AMD193"/>
      <c r="AME193"/>
      <c r="AMF193"/>
      <c r="AMG193"/>
      <c r="AMH193"/>
      <c r="AMI193"/>
      <c r="AMJ193"/>
      <c r="AMK193"/>
      <c r="AML193"/>
      <c r="AMM193"/>
      <c r="AMN193"/>
      <c r="AMO193"/>
    </row>
    <row r="194" spans="1:1029">
      <c r="B194" s="23" t="s">
        <v>110</v>
      </c>
      <c r="C194" s="30" t="s">
        <v>86</v>
      </c>
      <c r="AMD194"/>
      <c r="AME194"/>
      <c r="AMF194"/>
      <c r="AMG194"/>
      <c r="AMH194"/>
      <c r="AMI194"/>
      <c r="AMJ194"/>
      <c r="AMK194"/>
      <c r="AML194"/>
      <c r="AMM194"/>
      <c r="AMN194"/>
      <c r="AMO194"/>
    </row>
    <row r="195" spans="1:1029">
      <c r="B195" s="23" t="s">
        <v>111</v>
      </c>
      <c r="C195" s="30" t="s">
        <v>86</v>
      </c>
      <c r="AMD195"/>
      <c r="AME195"/>
      <c r="AMF195"/>
      <c r="AMG195"/>
      <c r="AMH195"/>
      <c r="AMI195"/>
      <c r="AMJ195"/>
      <c r="AMK195"/>
      <c r="AML195"/>
      <c r="AMM195"/>
      <c r="AMN195"/>
      <c r="AMO195"/>
    </row>
    <row r="196" spans="1:1029">
      <c r="B196" s="23" t="s">
        <v>112</v>
      </c>
      <c r="C196" s="30" t="s">
        <v>86</v>
      </c>
      <c r="AMD196"/>
      <c r="AME196"/>
      <c r="AMF196"/>
      <c r="AMG196"/>
      <c r="AMH196"/>
      <c r="AMI196"/>
      <c r="AMJ196"/>
      <c r="AMK196"/>
      <c r="AML196"/>
      <c r="AMM196"/>
      <c r="AMN196"/>
      <c r="AMO196"/>
    </row>
    <row r="197" spans="1:1029">
      <c r="B197" s="23" t="s">
        <v>114</v>
      </c>
      <c r="C197" s="30" t="s">
        <v>86</v>
      </c>
      <c r="AMD197"/>
      <c r="AME197"/>
      <c r="AMF197"/>
      <c r="AMG197"/>
      <c r="AMH197"/>
      <c r="AMI197"/>
      <c r="AMJ197"/>
      <c r="AMK197"/>
      <c r="AML197"/>
      <c r="AMM197"/>
      <c r="AMN197"/>
      <c r="AMO197"/>
    </row>
    <row r="198" spans="1:1029">
      <c r="B198" s="23" t="s">
        <v>122</v>
      </c>
      <c r="C198" s="30" t="s">
        <v>86</v>
      </c>
      <c r="AMD198"/>
      <c r="AME198"/>
      <c r="AMF198"/>
      <c r="AMG198"/>
      <c r="AMH198"/>
      <c r="AMI198"/>
      <c r="AMJ198"/>
      <c r="AMK198"/>
      <c r="AML198"/>
      <c r="AMM198"/>
      <c r="AMN198"/>
      <c r="AMO198"/>
    </row>
    <row r="199" spans="1:1029">
      <c r="B199" s="23" t="s">
        <v>115</v>
      </c>
      <c r="C199" s="30" t="s">
        <v>86</v>
      </c>
      <c r="AMD199"/>
      <c r="AME199"/>
      <c r="AMF199"/>
      <c r="AMG199"/>
      <c r="AMH199"/>
      <c r="AMI199"/>
      <c r="AMJ199"/>
      <c r="AMK199"/>
      <c r="AML199"/>
      <c r="AMM199"/>
      <c r="AMN199"/>
      <c r="AMO199"/>
    </row>
    <row r="200" spans="1:1029" s="4" customFormat="1" ht="14.25">
      <c r="B200" s="11" t="s">
        <v>123</v>
      </c>
      <c r="C200" s="30" t="s">
        <v>86</v>
      </c>
    </row>
    <row r="201" spans="1:1029" s="4" customFormat="1" thickBot="1">
      <c r="B201" s="12" t="s">
        <v>116</v>
      </c>
      <c r="C201" s="30" t="s">
        <v>86</v>
      </c>
    </row>
    <row r="202" spans="1:1029" s="4" customFormat="1" thickBot="1">
      <c r="B202" s="14" t="s">
        <v>9</v>
      </c>
      <c r="C202" s="40" t="s">
        <v>86</v>
      </c>
    </row>
    <row r="204" spans="1:1029" ht="61.5" customHeight="1" thickBot="1">
      <c r="B204" s="112" t="s">
        <v>150</v>
      </c>
      <c r="C204" s="113"/>
      <c r="D204" s="21"/>
      <c r="E204" s="21"/>
      <c r="F204" s="21"/>
      <c r="G204" s="21"/>
      <c r="AMD204"/>
      <c r="AME204"/>
      <c r="AMF204"/>
      <c r="AMG204"/>
      <c r="AMH204"/>
      <c r="AMI204"/>
      <c r="AMJ204"/>
      <c r="AMK204"/>
      <c r="AML204"/>
      <c r="AMM204"/>
      <c r="AMN204"/>
      <c r="AMO204"/>
    </row>
    <row r="205" spans="1:1029" s="19" customFormat="1" ht="15.75" thickBot="1">
      <c r="A205" s="18"/>
      <c r="B205" s="24"/>
      <c r="C205" s="25" t="s">
        <v>32</v>
      </c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  <c r="KO205" s="18"/>
      <c r="KP205" s="18"/>
      <c r="KQ205" s="18"/>
      <c r="KR205" s="18"/>
      <c r="KS205" s="18"/>
      <c r="KT205" s="18"/>
      <c r="KU205" s="18"/>
      <c r="KV205" s="18"/>
      <c r="KW205" s="18"/>
      <c r="KX205" s="18"/>
      <c r="KY205" s="18"/>
      <c r="KZ205" s="18"/>
      <c r="LA205" s="18"/>
      <c r="LB205" s="18"/>
      <c r="LC205" s="18"/>
      <c r="LD205" s="18"/>
      <c r="LE205" s="18"/>
      <c r="LF205" s="18"/>
      <c r="LG205" s="18"/>
      <c r="LH205" s="18"/>
      <c r="LI205" s="18"/>
      <c r="LJ205" s="18"/>
      <c r="LK205" s="18"/>
      <c r="LL205" s="18"/>
      <c r="LM205" s="18"/>
      <c r="LN205" s="18"/>
      <c r="LO205" s="18"/>
      <c r="LP205" s="18"/>
      <c r="LQ205" s="18"/>
      <c r="LR205" s="18"/>
      <c r="LS205" s="18"/>
      <c r="LT205" s="18"/>
      <c r="LU205" s="18"/>
      <c r="LV205" s="18"/>
      <c r="LW205" s="18"/>
      <c r="LX205" s="18"/>
      <c r="LY205" s="18"/>
      <c r="LZ205" s="18"/>
      <c r="MA205" s="18"/>
      <c r="MB205" s="18"/>
      <c r="MC205" s="18"/>
      <c r="MD205" s="18"/>
      <c r="ME205" s="18"/>
      <c r="MF205" s="18"/>
      <c r="MG205" s="18"/>
      <c r="MH205" s="18"/>
      <c r="MI205" s="18"/>
      <c r="MJ205" s="18"/>
      <c r="MK205" s="18"/>
      <c r="ML205" s="18"/>
      <c r="MM205" s="18"/>
      <c r="MN205" s="18"/>
      <c r="MO205" s="18"/>
      <c r="MP205" s="18"/>
      <c r="MQ205" s="18"/>
      <c r="MR205" s="18"/>
      <c r="MS205" s="18"/>
      <c r="MT205" s="18"/>
      <c r="MU205" s="18"/>
      <c r="MV205" s="18"/>
      <c r="MW205" s="18"/>
      <c r="MX205" s="18"/>
      <c r="MY205" s="18"/>
      <c r="MZ205" s="18"/>
      <c r="NA205" s="18"/>
      <c r="NB205" s="18"/>
      <c r="NC205" s="18"/>
      <c r="ND205" s="18"/>
      <c r="NE205" s="18"/>
      <c r="NF205" s="18"/>
      <c r="NG205" s="18"/>
      <c r="NH205" s="18"/>
      <c r="NI205" s="18"/>
      <c r="NJ205" s="18"/>
      <c r="NK205" s="18"/>
      <c r="NL205" s="18"/>
      <c r="NM205" s="18"/>
      <c r="NN205" s="18"/>
      <c r="NO205" s="18"/>
      <c r="NP205" s="18"/>
      <c r="NQ205" s="18"/>
      <c r="NR205" s="18"/>
      <c r="NS205" s="18"/>
      <c r="NT205" s="18"/>
      <c r="NU205" s="18"/>
      <c r="NV205" s="18"/>
      <c r="NW205" s="18"/>
      <c r="NX205" s="18"/>
      <c r="NY205" s="18"/>
      <c r="NZ205" s="18"/>
      <c r="OA205" s="18"/>
      <c r="OB205" s="18"/>
      <c r="OC205" s="18"/>
      <c r="OD205" s="18"/>
      <c r="OE205" s="18"/>
      <c r="OF205" s="18"/>
      <c r="OG205" s="18"/>
      <c r="OH205" s="18"/>
      <c r="OI205" s="18"/>
      <c r="OJ205" s="18"/>
      <c r="OK205" s="18"/>
      <c r="OL205" s="18"/>
      <c r="OM205" s="18"/>
      <c r="ON205" s="18"/>
      <c r="OO205" s="18"/>
      <c r="OP205" s="18"/>
      <c r="OQ205" s="18"/>
      <c r="OR205" s="18"/>
      <c r="OS205" s="18"/>
      <c r="OT205" s="18"/>
      <c r="OU205" s="18"/>
      <c r="OV205" s="18"/>
      <c r="OW205" s="18"/>
      <c r="OX205" s="18"/>
      <c r="OY205" s="18"/>
      <c r="OZ205" s="18"/>
      <c r="PA205" s="18"/>
      <c r="PB205" s="18"/>
      <c r="PC205" s="18"/>
      <c r="PD205" s="18"/>
      <c r="PE205" s="18"/>
      <c r="PF205" s="18"/>
      <c r="PG205" s="18"/>
      <c r="PH205" s="18"/>
      <c r="PI205" s="18"/>
      <c r="PJ205" s="18"/>
      <c r="PK205" s="18"/>
      <c r="PL205" s="18"/>
      <c r="PM205" s="18"/>
      <c r="PN205" s="18"/>
      <c r="PO205" s="18"/>
      <c r="PP205" s="18"/>
      <c r="PQ205" s="18"/>
      <c r="PR205" s="18"/>
      <c r="PS205" s="18"/>
      <c r="PT205" s="18"/>
      <c r="PU205" s="18"/>
      <c r="PV205" s="18"/>
      <c r="PW205" s="18"/>
      <c r="PX205" s="18"/>
      <c r="PY205" s="18"/>
      <c r="PZ205" s="18"/>
      <c r="QA205" s="18"/>
      <c r="QB205" s="18"/>
      <c r="QC205" s="18"/>
      <c r="QD205" s="18"/>
      <c r="QE205" s="18"/>
      <c r="QF205" s="18"/>
      <c r="QG205" s="18"/>
      <c r="QH205" s="18"/>
      <c r="QI205" s="18"/>
      <c r="QJ205" s="18"/>
      <c r="QK205" s="18"/>
      <c r="QL205" s="18"/>
      <c r="QM205" s="18"/>
      <c r="QN205" s="18"/>
      <c r="QO205" s="18"/>
      <c r="QP205" s="18"/>
      <c r="QQ205" s="18"/>
      <c r="QR205" s="18"/>
      <c r="QS205" s="18"/>
      <c r="QT205" s="18"/>
      <c r="QU205" s="18"/>
      <c r="QV205" s="18"/>
      <c r="QW205" s="18"/>
      <c r="QX205" s="18"/>
      <c r="QY205" s="18"/>
      <c r="QZ205" s="18"/>
      <c r="RA205" s="18"/>
      <c r="RB205" s="18"/>
      <c r="RC205" s="18"/>
      <c r="RD205" s="18"/>
      <c r="RE205" s="18"/>
      <c r="RF205" s="18"/>
      <c r="RG205" s="18"/>
      <c r="RH205" s="18"/>
      <c r="RI205" s="18"/>
      <c r="RJ205" s="18"/>
      <c r="RK205" s="18"/>
      <c r="RL205" s="18"/>
      <c r="RM205" s="18"/>
      <c r="RN205" s="18"/>
      <c r="RO205" s="18"/>
      <c r="RP205" s="18"/>
      <c r="RQ205" s="18"/>
      <c r="RR205" s="18"/>
      <c r="RS205" s="18"/>
      <c r="RT205" s="18"/>
      <c r="RU205" s="18"/>
      <c r="RV205" s="18"/>
      <c r="RW205" s="18"/>
      <c r="RX205" s="18"/>
      <c r="RY205" s="18"/>
      <c r="RZ205" s="18"/>
      <c r="SA205" s="18"/>
      <c r="SB205" s="18"/>
      <c r="SC205" s="18"/>
      <c r="SD205" s="18"/>
      <c r="SE205" s="18"/>
      <c r="SF205" s="18"/>
      <c r="SG205" s="18"/>
      <c r="SH205" s="18"/>
      <c r="SI205" s="18"/>
      <c r="SJ205" s="18"/>
      <c r="SK205" s="18"/>
      <c r="SL205" s="18"/>
      <c r="SM205" s="18"/>
      <c r="SN205" s="18"/>
      <c r="SO205" s="18"/>
      <c r="SP205" s="18"/>
      <c r="SQ205" s="18"/>
      <c r="SR205" s="18"/>
      <c r="SS205" s="18"/>
      <c r="ST205" s="18"/>
      <c r="SU205" s="18"/>
      <c r="SV205" s="18"/>
      <c r="SW205" s="18"/>
      <c r="SX205" s="18"/>
      <c r="SY205" s="18"/>
      <c r="SZ205" s="18"/>
      <c r="TA205" s="18"/>
      <c r="TB205" s="18"/>
      <c r="TC205" s="18"/>
      <c r="TD205" s="18"/>
      <c r="TE205" s="18"/>
      <c r="TF205" s="18"/>
      <c r="TG205" s="18"/>
      <c r="TH205" s="18"/>
      <c r="TI205" s="18"/>
      <c r="TJ205" s="18"/>
      <c r="TK205" s="18"/>
      <c r="TL205" s="18"/>
      <c r="TM205" s="18"/>
      <c r="TN205" s="18"/>
      <c r="TO205" s="18"/>
      <c r="TP205" s="18"/>
      <c r="TQ205" s="18"/>
      <c r="TR205" s="18"/>
      <c r="TS205" s="18"/>
      <c r="TT205" s="18"/>
      <c r="TU205" s="18"/>
      <c r="TV205" s="18"/>
      <c r="TW205" s="18"/>
      <c r="TX205" s="18"/>
      <c r="TY205" s="18"/>
      <c r="TZ205" s="18"/>
      <c r="UA205" s="18"/>
      <c r="UB205" s="18"/>
      <c r="UC205" s="18"/>
      <c r="UD205" s="18"/>
      <c r="UE205" s="18"/>
      <c r="UF205" s="18"/>
      <c r="UG205" s="18"/>
      <c r="UH205" s="18"/>
      <c r="UI205" s="18"/>
      <c r="UJ205" s="18"/>
      <c r="UK205" s="18"/>
      <c r="UL205" s="18"/>
      <c r="UM205" s="18"/>
      <c r="UN205" s="18"/>
      <c r="UO205" s="18"/>
      <c r="UP205" s="18"/>
      <c r="UQ205" s="18"/>
      <c r="UR205" s="18"/>
      <c r="US205" s="18"/>
      <c r="UT205" s="18"/>
      <c r="UU205" s="18"/>
      <c r="UV205" s="18"/>
      <c r="UW205" s="18"/>
      <c r="UX205" s="18"/>
      <c r="UY205" s="18"/>
      <c r="UZ205" s="18"/>
      <c r="VA205" s="18"/>
      <c r="VB205" s="18"/>
      <c r="VC205" s="18"/>
      <c r="VD205" s="18"/>
      <c r="VE205" s="18"/>
      <c r="VF205" s="18"/>
      <c r="VG205" s="18"/>
      <c r="VH205" s="18"/>
      <c r="VI205" s="18"/>
      <c r="VJ205" s="18"/>
      <c r="VK205" s="18"/>
      <c r="VL205" s="18"/>
      <c r="VM205" s="18"/>
      <c r="VN205" s="18"/>
      <c r="VO205" s="18"/>
      <c r="VP205" s="18"/>
      <c r="VQ205" s="18"/>
      <c r="VR205" s="18"/>
      <c r="VS205" s="18"/>
      <c r="VT205" s="18"/>
      <c r="VU205" s="18"/>
      <c r="VV205" s="18"/>
      <c r="VW205" s="18"/>
      <c r="VX205" s="18"/>
      <c r="VY205" s="18"/>
      <c r="VZ205" s="18"/>
      <c r="WA205" s="18"/>
      <c r="WB205" s="18"/>
      <c r="WC205" s="18"/>
      <c r="WD205" s="18"/>
      <c r="WE205" s="18"/>
      <c r="WF205" s="18"/>
      <c r="WG205" s="18"/>
      <c r="WH205" s="18"/>
      <c r="WI205" s="18"/>
      <c r="WJ205" s="18"/>
      <c r="WK205" s="18"/>
      <c r="WL205" s="18"/>
      <c r="WM205" s="18"/>
      <c r="WN205" s="18"/>
      <c r="WO205" s="18"/>
      <c r="WP205" s="18"/>
      <c r="WQ205" s="18"/>
      <c r="WR205" s="18"/>
      <c r="WS205" s="18"/>
      <c r="WT205" s="18"/>
      <c r="WU205" s="18"/>
      <c r="WV205" s="18"/>
      <c r="WW205" s="18"/>
      <c r="WX205" s="18"/>
      <c r="WY205" s="18"/>
      <c r="WZ205" s="18"/>
      <c r="XA205" s="18"/>
      <c r="XB205" s="18"/>
      <c r="XC205" s="18"/>
      <c r="XD205" s="18"/>
      <c r="XE205" s="18"/>
      <c r="XF205" s="18"/>
      <c r="XG205" s="18"/>
      <c r="XH205" s="18"/>
      <c r="XI205" s="18"/>
      <c r="XJ205" s="18"/>
      <c r="XK205" s="18"/>
      <c r="XL205" s="18"/>
      <c r="XM205" s="18"/>
      <c r="XN205" s="18"/>
      <c r="XO205" s="18"/>
      <c r="XP205" s="18"/>
      <c r="XQ205" s="18"/>
      <c r="XR205" s="18"/>
      <c r="XS205" s="18"/>
      <c r="XT205" s="18"/>
      <c r="XU205" s="18"/>
      <c r="XV205" s="18"/>
      <c r="XW205" s="18"/>
      <c r="XX205" s="18"/>
      <c r="XY205" s="18"/>
      <c r="XZ205" s="18"/>
      <c r="YA205" s="18"/>
      <c r="YB205" s="18"/>
      <c r="YC205" s="18"/>
      <c r="YD205" s="18"/>
      <c r="YE205" s="18"/>
      <c r="YF205" s="18"/>
      <c r="YG205" s="18"/>
      <c r="YH205" s="18"/>
      <c r="YI205" s="18"/>
      <c r="YJ205" s="18"/>
      <c r="YK205" s="18"/>
      <c r="YL205" s="18"/>
      <c r="YM205" s="18"/>
      <c r="YN205" s="18"/>
      <c r="YO205" s="18"/>
      <c r="YP205" s="18"/>
      <c r="YQ205" s="18"/>
      <c r="YR205" s="18"/>
      <c r="YS205" s="18"/>
      <c r="YT205" s="18"/>
      <c r="YU205" s="18"/>
      <c r="YV205" s="18"/>
      <c r="YW205" s="18"/>
      <c r="YX205" s="18"/>
      <c r="YY205" s="18"/>
      <c r="YZ205" s="18"/>
      <c r="ZA205" s="18"/>
      <c r="ZB205" s="18"/>
      <c r="ZC205" s="18"/>
      <c r="ZD205" s="18"/>
      <c r="ZE205" s="18"/>
      <c r="ZF205" s="18"/>
      <c r="ZG205" s="18"/>
      <c r="ZH205" s="18"/>
      <c r="ZI205" s="18"/>
      <c r="ZJ205" s="18"/>
      <c r="ZK205" s="18"/>
      <c r="ZL205" s="18"/>
      <c r="ZM205" s="18"/>
      <c r="ZN205" s="18"/>
      <c r="ZO205" s="18"/>
      <c r="ZP205" s="18"/>
      <c r="ZQ205" s="18"/>
      <c r="ZR205" s="18"/>
      <c r="ZS205" s="18"/>
      <c r="ZT205" s="18"/>
      <c r="ZU205" s="18"/>
      <c r="ZV205" s="18"/>
      <c r="ZW205" s="18"/>
      <c r="ZX205" s="18"/>
      <c r="ZY205" s="18"/>
      <c r="ZZ205" s="18"/>
      <c r="AAA205" s="18"/>
      <c r="AAB205" s="18"/>
      <c r="AAC205" s="18"/>
      <c r="AAD205" s="18"/>
      <c r="AAE205" s="18"/>
      <c r="AAF205" s="18"/>
      <c r="AAG205" s="18"/>
      <c r="AAH205" s="18"/>
      <c r="AAI205" s="18"/>
      <c r="AAJ205" s="18"/>
      <c r="AAK205" s="18"/>
      <c r="AAL205" s="18"/>
      <c r="AAM205" s="18"/>
      <c r="AAN205" s="18"/>
      <c r="AAO205" s="18"/>
      <c r="AAP205" s="18"/>
      <c r="AAQ205" s="18"/>
      <c r="AAR205" s="18"/>
      <c r="AAS205" s="18"/>
      <c r="AAT205" s="18"/>
      <c r="AAU205" s="18"/>
      <c r="AAV205" s="18"/>
      <c r="AAW205" s="18"/>
      <c r="AAX205" s="18"/>
      <c r="AAY205" s="18"/>
      <c r="AAZ205" s="18"/>
      <c r="ABA205" s="18"/>
      <c r="ABB205" s="18"/>
      <c r="ABC205" s="18"/>
      <c r="ABD205" s="18"/>
      <c r="ABE205" s="18"/>
      <c r="ABF205" s="18"/>
      <c r="ABG205" s="18"/>
      <c r="ABH205" s="18"/>
      <c r="ABI205" s="18"/>
      <c r="ABJ205" s="18"/>
      <c r="ABK205" s="18"/>
      <c r="ABL205" s="18"/>
      <c r="ABM205" s="18"/>
      <c r="ABN205" s="18"/>
      <c r="ABO205" s="18"/>
      <c r="ABP205" s="18"/>
      <c r="ABQ205" s="18"/>
      <c r="ABR205" s="18"/>
      <c r="ABS205" s="18"/>
      <c r="ABT205" s="18"/>
      <c r="ABU205" s="18"/>
      <c r="ABV205" s="18"/>
      <c r="ABW205" s="18"/>
      <c r="ABX205" s="18"/>
      <c r="ABY205" s="18"/>
      <c r="ABZ205" s="18"/>
      <c r="ACA205" s="18"/>
      <c r="ACB205" s="18"/>
      <c r="ACC205" s="18"/>
      <c r="ACD205" s="18"/>
      <c r="ACE205" s="18"/>
      <c r="ACF205" s="18"/>
      <c r="ACG205" s="18"/>
      <c r="ACH205" s="18"/>
      <c r="ACI205" s="18"/>
      <c r="ACJ205" s="18"/>
      <c r="ACK205" s="18"/>
      <c r="ACL205" s="18"/>
      <c r="ACM205" s="18"/>
      <c r="ACN205" s="18"/>
      <c r="ACO205" s="18"/>
      <c r="ACP205" s="18"/>
      <c r="ACQ205" s="18"/>
      <c r="ACR205" s="18"/>
      <c r="ACS205" s="18"/>
      <c r="ACT205" s="18"/>
      <c r="ACU205" s="18"/>
      <c r="ACV205" s="18"/>
      <c r="ACW205" s="18"/>
      <c r="ACX205" s="18"/>
      <c r="ACY205" s="18"/>
      <c r="ACZ205" s="18"/>
      <c r="ADA205" s="18"/>
      <c r="ADB205" s="18"/>
      <c r="ADC205" s="18"/>
      <c r="ADD205" s="18"/>
      <c r="ADE205" s="18"/>
      <c r="ADF205" s="18"/>
      <c r="ADG205" s="18"/>
      <c r="ADH205" s="18"/>
      <c r="ADI205" s="18"/>
      <c r="ADJ205" s="18"/>
      <c r="ADK205" s="18"/>
      <c r="ADL205" s="18"/>
      <c r="ADM205" s="18"/>
      <c r="ADN205" s="18"/>
      <c r="ADO205" s="18"/>
      <c r="ADP205" s="18"/>
      <c r="ADQ205" s="18"/>
      <c r="ADR205" s="18"/>
      <c r="ADS205" s="18"/>
      <c r="ADT205" s="18"/>
      <c r="ADU205" s="18"/>
      <c r="ADV205" s="18"/>
      <c r="ADW205" s="18"/>
      <c r="ADX205" s="18"/>
      <c r="ADY205" s="18"/>
      <c r="ADZ205" s="18"/>
      <c r="AEA205" s="18"/>
      <c r="AEB205" s="18"/>
      <c r="AEC205" s="18"/>
      <c r="AED205" s="18"/>
      <c r="AEE205" s="18"/>
      <c r="AEF205" s="18"/>
      <c r="AEG205" s="18"/>
      <c r="AEH205" s="18"/>
      <c r="AEI205" s="18"/>
      <c r="AEJ205" s="18"/>
      <c r="AEK205" s="18"/>
      <c r="AEL205" s="18"/>
      <c r="AEM205" s="18"/>
      <c r="AEN205" s="18"/>
      <c r="AEO205" s="18"/>
      <c r="AEP205" s="18"/>
      <c r="AEQ205" s="18"/>
      <c r="AER205" s="18"/>
      <c r="AES205" s="18"/>
      <c r="AET205" s="18"/>
      <c r="AEU205" s="18"/>
      <c r="AEV205" s="18"/>
      <c r="AEW205" s="18"/>
      <c r="AEX205" s="18"/>
      <c r="AEY205" s="18"/>
      <c r="AEZ205" s="18"/>
      <c r="AFA205" s="18"/>
      <c r="AFB205" s="18"/>
      <c r="AFC205" s="18"/>
      <c r="AFD205" s="18"/>
      <c r="AFE205" s="18"/>
      <c r="AFF205" s="18"/>
      <c r="AFG205" s="18"/>
      <c r="AFH205" s="18"/>
      <c r="AFI205" s="18"/>
      <c r="AFJ205" s="18"/>
      <c r="AFK205" s="18"/>
      <c r="AFL205" s="18"/>
      <c r="AFM205" s="18"/>
      <c r="AFN205" s="18"/>
      <c r="AFO205" s="18"/>
      <c r="AFP205" s="18"/>
      <c r="AFQ205" s="18"/>
      <c r="AFR205" s="18"/>
      <c r="AFS205" s="18"/>
      <c r="AFT205" s="18"/>
      <c r="AFU205" s="18"/>
      <c r="AFV205" s="18"/>
      <c r="AFW205" s="18"/>
      <c r="AFX205" s="18"/>
      <c r="AFY205" s="18"/>
      <c r="AFZ205" s="18"/>
      <c r="AGA205" s="18"/>
      <c r="AGB205" s="18"/>
      <c r="AGC205" s="18"/>
      <c r="AGD205" s="18"/>
      <c r="AGE205" s="18"/>
      <c r="AGF205" s="18"/>
      <c r="AGG205" s="18"/>
      <c r="AGH205" s="18"/>
      <c r="AGI205" s="18"/>
      <c r="AGJ205" s="18"/>
      <c r="AGK205" s="18"/>
      <c r="AGL205" s="18"/>
      <c r="AGM205" s="18"/>
      <c r="AGN205" s="18"/>
      <c r="AGO205" s="18"/>
      <c r="AGP205" s="18"/>
      <c r="AGQ205" s="18"/>
      <c r="AGR205" s="18"/>
      <c r="AGS205" s="18"/>
      <c r="AGT205" s="18"/>
      <c r="AGU205" s="18"/>
      <c r="AGV205" s="18"/>
      <c r="AGW205" s="18"/>
      <c r="AGX205" s="18"/>
      <c r="AGY205" s="18"/>
      <c r="AGZ205" s="18"/>
      <c r="AHA205" s="18"/>
      <c r="AHB205" s="18"/>
      <c r="AHC205" s="18"/>
      <c r="AHD205" s="18"/>
      <c r="AHE205" s="18"/>
      <c r="AHF205" s="18"/>
      <c r="AHG205" s="18"/>
      <c r="AHH205" s="18"/>
      <c r="AHI205" s="18"/>
      <c r="AHJ205" s="18"/>
      <c r="AHK205" s="18"/>
      <c r="AHL205" s="18"/>
      <c r="AHM205" s="18"/>
      <c r="AHN205" s="18"/>
      <c r="AHO205" s="18"/>
      <c r="AHP205" s="18"/>
      <c r="AHQ205" s="18"/>
      <c r="AHR205" s="18"/>
      <c r="AHS205" s="18"/>
      <c r="AHT205" s="18"/>
      <c r="AHU205" s="18"/>
      <c r="AHV205" s="18"/>
      <c r="AHW205" s="18"/>
      <c r="AHX205" s="18"/>
      <c r="AHY205" s="18"/>
      <c r="AHZ205" s="18"/>
      <c r="AIA205" s="18"/>
      <c r="AIB205" s="18"/>
      <c r="AIC205" s="18"/>
      <c r="AID205" s="18"/>
      <c r="AIE205" s="18"/>
      <c r="AIF205" s="18"/>
      <c r="AIG205" s="18"/>
      <c r="AIH205" s="18"/>
      <c r="AII205" s="18"/>
      <c r="AIJ205" s="18"/>
      <c r="AIK205" s="18"/>
      <c r="AIL205" s="18"/>
      <c r="AIM205" s="18"/>
      <c r="AIN205" s="18"/>
      <c r="AIO205" s="18"/>
      <c r="AIP205" s="18"/>
      <c r="AIQ205" s="18"/>
      <c r="AIR205" s="18"/>
      <c r="AIS205" s="18"/>
      <c r="AIT205" s="18"/>
      <c r="AIU205" s="18"/>
      <c r="AIV205" s="18"/>
      <c r="AIW205" s="18"/>
      <c r="AIX205" s="18"/>
      <c r="AIY205" s="18"/>
      <c r="AIZ205" s="18"/>
      <c r="AJA205" s="18"/>
      <c r="AJB205" s="18"/>
      <c r="AJC205" s="18"/>
      <c r="AJD205" s="18"/>
      <c r="AJE205" s="18"/>
      <c r="AJF205" s="18"/>
      <c r="AJG205" s="18"/>
      <c r="AJH205" s="18"/>
      <c r="AJI205" s="18"/>
      <c r="AJJ205" s="18"/>
      <c r="AJK205" s="18"/>
      <c r="AJL205" s="18"/>
      <c r="AJM205" s="18"/>
      <c r="AJN205" s="18"/>
      <c r="AJO205" s="18"/>
      <c r="AJP205" s="18"/>
      <c r="AJQ205" s="18"/>
      <c r="AJR205" s="18"/>
      <c r="AJS205" s="18"/>
      <c r="AJT205" s="18"/>
      <c r="AJU205" s="18"/>
      <c r="AJV205" s="18"/>
      <c r="AJW205" s="18"/>
      <c r="AJX205" s="18"/>
      <c r="AJY205" s="18"/>
      <c r="AJZ205" s="18"/>
      <c r="AKA205" s="18"/>
      <c r="AKB205" s="18"/>
      <c r="AKC205" s="18"/>
      <c r="AKD205" s="18"/>
      <c r="AKE205" s="18"/>
      <c r="AKF205" s="18"/>
      <c r="AKG205" s="18"/>
      <c r="AKH205" s="18"/>
      <c r="AKI205" s="18"/>
      <c r="AKJ205" s="18"/>
      <c r="AKK205" s="18"/>
      <c r="AKL205" s="18"/>
      <c r="AKM205" s="18"/>
      <c r="AKN205" s="18"/>
      <c r="AKO205" s="18"/>
      <c r="AKP205" s="18"/>
      <c r="AKQ205" s="18"/>
      <c r="AKR205" s="18"/>
      <c r="AKS205" s="18"/>
      <c r="AKT205" s="18"/>
      <c r="AKU205" s="18"/>
      <c r="AKV205" s="18"/>
      <c r="AKW205" s="18"/>
      <c r="AKX205" s="18"/>
      <c r="AKY205" s="18"/>
      <c r="AKZ205" s="18"/>
      <c r="ALA205" s="18"/>
      <c r="ALB205" s="18"/>
      <c r="ALC205" s="18"/>
      <c r="ALD205" s="18"/>
      <c r="ALE205" s="18"/>
      <c r="ALF205" s="18"/>
      <c r="ALG205" s="18"/>
      <c r="ALH205" s="18"/>
      <c r="ALI205" s="18"/>
      <c r="ALJ205" s="18"/>
      <c r="ALK205" s="18"/>
      <c r="ALL205" s="18"/>
      <c r="ALM205" s="18"/>
      <c r="ALN205" s="18"/>
      <c r="ALO205" s="18"/>
      <c r="ALP205" s="18"/>
      <c r="ALQ205" s="18"/>
      <c r="ALR205" s="18"/>
      <c r="ALS205" s="18"/>
      <c r="ALT205" s="18"/>
      <c r="ALU205" s="18"/>
      <c r="ALV205" s="18"/>
      <c r="ALW205" s="18"/>
      <c r="ALX205" s="18"/>
      <c r="ALY205" s="18"/>
      <c r="ALZ205" s="18"/>
      <c r="AMA205" s="18"/>
      <c r="AMB205" s="18"/>
      <c r="AMC205" s="18"/>
    </row>
    <row r="206" spans="1:1029">
      <c r="B206" s="22" t="s">
        <v>94</v>
      </c>
      <c r="C206" s="37">
        <v>179851.26</v>
      </c>
      <c r="AMD206"/>
      <c r="AME206"/>
      <c r="AMF206"/>
      <c r="AMG206"/>
      <c r="AMH206"/>
      <c r="AMI206"/>
      <c r="AMJ206"/>
      <c r="AMK206"/>
      <c r="AML206"/>
      <c r="AMM206"/>
      <c r="AMN206"/>
      <c r="AMO206"/>
    </row>
    <row r="207" spans="1:1029">
      <c r="B207" s="23" t="s">
        <v>119</v>
      </c>
      <c r="C207" s="37">
        <v>30291.980000000003</v>
      </c>
      <c r="AMD207"/>
      <c r="AME207"/>
      <c r="AMF207"/>
      <c r="AMG207"/>
      <c r="AMH207"/>
      <c r="AMI207"/>
      <c r="AMJ207"/>
      <c r="AMK207"/>
      <c r="AML207"/>
      <c r="AMM207"/>
      <c r="AMN207"/>
      <c r="AMO207"/>
    </row>
    <row r="208" spans="1:1029">
      <c r="B208" s="23" t="s">
        <v>96</v>
      </c>
      <c r="C208" s="37">
        <v>146294.46000000002</v>
      </c>
      <c r="AMD208"/>
      <c r="AME208"/>
      <c r="AMF208"/>
      <c r="AMG208"/>
      <c r="AMH208"/>
      <c r="AMI208"/>
      <c r="AMJ208"/>
      <c r="AMK208"/>
      <c r="AML208"/>
      <c r="AMM208"/>
      <c r="AMN208"/>
      <c r="AMO208"/>
    </row>
    <row r="209" spans="2:1029">
      <c r="B209" s="23" t="s">
        <v>120</v>
      </c>
      <c r="C209" s="37">
        <v>544308.39</v>
      </c>
      <c r="AMD209"/>
      <c r="AME209"/>
      <c r="AMF209"/>
      <c r="AMG209"/>
      <c r="AMH209"/>
      <c r="AMI209"/>
      <c r="AMJ209"/>
      <c r="AMK209"/>
      <c r="AML209"/>
      <c r="AMM209"/>
      <c r="AMN209"/>
      <c r="AMO209"/>
    </row>
    <row r="210" spans="2:1029">
      <c r="B210" s="23" t="s">
        <v>97</v>
      </c>
      <c r="C210" s="37">
        <v>190824.19</v>
      </c>
      <c r="AMD210"/>
      <c r="AME210"/>
      <c r="AMF210"/>
      <c r="AMG210"/>
      <c r="AMH210"/>
      <c r="AMI210"/>
      <c r="AMJ210"/>
      <c r="AMK210"/>
      <c r="AML210"/>
      <c r="AMM210"/>
      <c r="AMN210"/>
      <c r="AMO210"/>
    </row>
    <row r="211" spans="2:1029">
      <c r="B211" s="23" t="s">
        <v>121</v>
      </c>
      <c r="C211" s="37">
        <v>202137.43000000002</v>
      </c>
      <c r="AMD211"/>
      <c r="AME211"/>
      <c r="AMF211"/>
      <c r="AMG211"/>
      <c r="AMH211"/>
      <c r="AMI211"/>
      <c r="AMJ211"/>
      <c r="AMK211"/>
      <c r="AML211"/>
      <c r="AMM211"/>
      <c r="AMN211"/>
      <c r="AMO211"/>
    </row>
    <row r="212" spans="2:1029">
      <c r="B212" s="23" t="s">
        <v>99</v>
      </c>
      <c r="C212" s="37">
        <v>145631.66999999998</v>
      </c>
      <c r="AMD212"/>
      <c r="AME212"/>
      <c r="AMF212"/>
      <c r="AMG212"/>
      <c r="AMH212"/>
      <c r="AMI212"/>
      <c r="AMJ212"/>
      <c r="AMK212"/>
      <c r="AML212"/>
      <c r="AMM212"/>
      <c r="AMN212"/>
      <c r="AMO212"/>
    </row>
    <row r="213" spans="2:1029">
      <c r="B213" s="23" t="s">
        <v>100</v>
      </c>
      <c r="C213" s="37">
        <v>62806.49</v>
      </c>
      <c r="AMD213"/>
      <c r="AME213"/>
      <c r="AMF213"/>
      <c r="AMG213"/>
      <c r="AMH213"/>
      <c r="AMI213"/>
      <c r="AMJ213"/>
      <c r="AMK213"/>
      <c r="AML213"/>
      <c r="AMM213"/>
      <c r="AMN213"/>
      <c r="AMO213"/>
    </row>
    <row r="214" spans="2:1029">
      <c r="B214" s="23" t="s">
        <v>101</v>
      </c>
      <c r="C214" s="37">
        <v>185634.88</v>
      </c>
      <c r="AMD214"/>
      <c r="AME214"/>
      <c r="AMF214"/>
      <c r="AMG214"/>
      <c r="AMH214"/>
      <c r="AMI214"/>
      <c r="AMJ214"/>
      <c r="AMK214"/>
      <c r="AML214"/>
      <c r="AMM214"/>
      <c r="AMN214"/>
      <c r="AMO214"/>
    </row>
    <row r="215" spans="2:1029">
      <c r="B215" s="23" t="s">
        <v>102</v>
      </c>
      <c r="C215" s="37">
        <v>86757.64</v>
      </c>
      <c r="AMD215"/>
      <c r="AME215"/>
      <c r="AMF215"/>
      <c r="AMG215"/>
      <c r="AMH215"/>
      <c r="AMI215"/>
      <c r="AMJ215"/>
      <c r="AMK215"/>
      <c r="AML215"/>
      <c r="AMM215"/>
      <c r="AMN215"/>
      <c r="AMO215"/>
    </row>
    <row r="216" spans="2:1029">
      <c r="B216" s="23" t="s">
        <v>103</v>
      </c>
      <c r="C216" s="37">
        <v>75724.430000000008</v>
      </c>
      <c r="AMD216"/>
      <c r="AME216"/>
      <c r="AMF216"/>
      <c r="AMG216"/>
      <c r="AMH216"/>
      <c r="AMI216"/>
      <c r="AMJ216"/>
      <c r="AMK216"/>
      <c r="AML216"/>
      <c r="AMM216"/>
      <c r="AMN216"/>
      <c r="AMO216"/>
    </row>
    <row r="217" spans="2:1029">
      <c r="B217" s="23" t="s">
        <v>117</v>
      </c>
      <c r="C217" s="37">
        <v>180311.22000000003</v>
      </c>
      <c r="AMD217"/>
      <c r="AME217"/>
      <c r="AMF217"/>
      <c r="AMG217"/>
      <c r="AMH217"/>
      <c r="AMI217"/>
      <c r="AMJ217"/>
      <c r="AMK217"/>
      <c r="AML217"/>
      <c r="AMM217"/>
      <c r="AMN217"/>
      <c r="AMO217"/>
    </row>
    <row r="218" spans="2:1029">
      <c r="B218" s="23" t="s">
        <v>105</v>
      </c>
      <c r="C218" s="37">
        <v>47284.489999999991</v>
      </c>
      <c r="AMD218"/>
      <c r="AME218"/>
      <c r="AMF218"/>
      <c r="AMG218"/>
      <c r="AMH218"/>
      <c r="AMI218"/>
      <c r="AMJ218"/>
      <c r="AMK218"/>
      <c r="AML218"/>
      <c r="AMM218"/>
      <c r="AMN218"/>
      <c r="AMO218"/>
    </row>
    <row r="219" spans="2:1029">
      <c r="B219" s="23" t="s">
        <v>106</v>
      </c>
      <c r="C219" s="37">
        <v>627542.41500000004</v>
      </c>
      <c r="AMD219"/>
      <c r="AME219"/>
      <c r="AMF219"/>
      <c r="AMG219"/>
      <c r="AMH219"/>
      <c r="AMI219"/>
      <c r="AMJ219"/>
      <c r="AMK219"/>
      <c r="AML219"/>
      <c r="AMM219"/>
      <c r="AMN219"/>
      <c r="AMO219"/>
    </row>
    <row r="220" spans="2:1029">
      <c r="B220" s="23" t="s">
        <v>107</v>
      </c>
      <c r="C220" s="37">
        <v>58395.35</v>
      </c>
      <c r="AMD220"/>
      <c r="AME220"/>
      <c r="AMF220"/>
      <c r="AMG220"/>
      <c r="AMH220"/>
      <c r="AMI220"/>
      <c r="AMJ220"/>
      <c r="AMK220"/>
      <c r="AML220"/>
      <c r="AMM220"/>
      <c r="AMN220"/>
      <c r="AMO220"/>
    </row>
    <row r="221" spans="2:1029">
      <c r="B221" s="23" t="s">
        <v>108</v>
      </c>
      <c r="C221" s="37">
        <v>453191.56</v>
      </c>
      <c r="AMD221"/>
      <c r="AME221"/>
      <c r="AMF221"/>
      <c r="AMG221"/>
      <c r="AMH221"/>
      <c r="AMI221"/>
      <c r="AMJ221"/>
      <c r="AMK221"/>
      <c r="AML221"/>
      <c r="AMM221"/>
      <c r="AMN221"/>
      <c r="AMO221"/>
    </row>
    <row r="222" spans="2:1029">
      <c r="B222" s="23" t="s">
        <v>109</v>
      </c>
      <c r="C222" s="37">
        <v>31753.229999999996</v>
      </c>
      <c r="AMD222"/>
      <c r="AME222"/>
      <c r="AMF222"/>
      <c r="AMG222"/>
      <c r="AMH222"/>
      <c r="AMI222"/>
      <c r="AMJ222"/>
      <c r="AMK222"/>
      <c r="AML222"/>
      <c r="AMM222"/>
      <c r="AMN222"/>
      <c r="AMO222"/>
    </row>
    <row r="223" spans="2:1029">
      <c r="B223" s="23" t="s">
        <v>110</v>
      </c>
      <c r="C223" s="37">
        <v>112968.37999999999</v>
      </c>
      <c r="AMD223"/>
      <c r="AME223"/>
      <c r="AMF223"/>
      <c r="AMG223"/>
      <c r="AMH223"/>
      <c r="AMI223"/>
      <c r="AMJ223"/>
      <c r="AMK223"/>
      <c r="AML223"/>
      <c r="AMM223"/>
      <c r="AMN223"/>
      <c r="AMO223"/>
    </row>
    <row r="224" spans="2:1029">
      <c r="B224" s="23" t="s">
        <v>111</v>
      </c>
      <c r="C224" s="37">
        <v>57613</v>
      </c>
      <c r="AMD224"/>
      <c r="AME224"/>
      <c r="AMF224"/>
      <c r="AMG224"/>
      <c r="AMH224"/>
      <c r="AMI224"/>
      <c r="AMJ224"/>
      <c r="AMK224"/>
      <c r="AML224"/>
      <c r="AMM224"/>
      <c r="AMN224"/>
      <c r="AMO224"/>
    </row>
    <row r="225" spans="2:1030">
      <c r="B225" s="23" t="s">
        <v>112</v>
      </c>
      <c r="C225" s="37">
        <v>39125.040000000001</v>
      </c>
      <c r="AMD225"/>
      <c r="AME225"/>
      <c r="AMF225"/>
      <c r="AMG225"/>
      <c r="AMH225"/>
      <c r="AMI225"/>
      <c r="AMJ225"/>
      <c r="AMK225"/>
      <c r="AML225"/>
      <c r="AMM225"/>
      <c r="AMN225"/>
      <c r="AMO225"/>
    </row>
    <row r="226" spans="2:1030">
      <c r="B226" s="23" t="s">
        <v>114</v>
      </c>
      <c r="C226" s="37">
        <v>232698.99</v>
      </c>
      <c r="AMD226"/>
      <c r="AME226"/>
      <c r="AMF226"/>
      <c r="AMG226"/>
      <c r="AMH226"/>
      <c r="AMI226"/>
      <c r="AMJ226"/>
      <c r="AMK226"/>
      <c r="AML226"/>
      <c r="AMM226"/>
      <c r="AMN226"/>
      <c r="AMO226"/>
    </row>
    <row r="227" spans="2:1030">
      <c r="B227" s="23" t="s">
        <v>122</v>
      </c>
      <c r="C227" s="37">
        <v>67720.820000000007</v>
      </c>
      <c r="AMD227"/>
      <c r="AME227"/>
      <c r="AMF227"/>
      <c r="AMG227"/>
      <c r="AMH227"/>
      <c r="AMI227"/>
      <c r="AMJ227"/>
      <c r="AMK227"/>
      <c r="AML227"/>
      <c r="AMM227"/>
      <c r="AMN227"/>
      <c r="AMO227"/>
    </row>
    <row r="228" spans="2:1030" s="4" customFormat="1" ht="14.25">
      <c r="B228" s="11" t="s">
        <v>115</v>
      </c>
      <c r="C228" s="37">
        <v>213427.01000000004</v>
      </c>
    </row>
    <row r="229" spans="2:1030" s="4" customFormat="1" ht="14.25">
      <c r="B229" s="23" t="s">
        <v>123</v>
      </c>
      <c r="C229" s="37">
        <v>20669.45</v>
      </c>
    </row>
    <row r="230" spans="2:1030" s="4" customFormat="1" ht="14.25">
      <c r="B230" s="23" t="s">
        <v>116</v>
      </c>
      <c r="C230" s="37">
        <v>49840.87</v>
      </c>
    </row>
    <row r="231" spans="2:1030" ht="15.75" thickBot="1">
      <c r="B231" s="11" t="s">
        <v>124</v>
      </c>
      <c r="C231" s="37">
        <v>47154.180000000008</v>
      </c>
      <c r="AMD231"/>
      <c r="AME231"/>
      <c r="AMF231"/>
      <c r="AMG231"/>
      <c r="AMH231"/>
      <c r="AMI231"/>
      <c r="AMJ231"/>
      <c r="AMK231"/>
      <c r="AML231"/>
      <c r="AMM231"/>
      <c r="AMN231"/>
      <c r="AMO231"/>
    </row>
    <row r="232" spans="2:1030" s="4" customFormat="1" thickBot="1">
      <c r="B232" s="14" t="s">
        <v>9</v>
      </c>
      <c r="C232" s="71">
        <f>SUM(C206:C231)</f>
        <v>4089958.8250000007</v>
      </c>
    </row>
    <row r="234" spans="2:1030" ht="48.75" customHeight="1" thickBot="1">
      <c r="B234" s="106" t="s">
        <v>151</v>
      </c>
      <c r="C234" s="107"/>
      <c r="D234" s="107"/>
    </row>
    <row r="235" spans="2:1030" ht="15.75" thickBot="1">
      <c r="B235" s="24"/>
      <c r="C235" s="24" t="s">
        <v>152</v>
      </c>
      <c r="D235" s="25" t="s">
        <v>142</v>
      </c>
      <c r="AMP235" s="4"/>
    </row>
    <row r="236" spans="2:1030">
      <c r="B236" s="22" t="s">
        <v>94</v>
      </c>
      <c r="C236" s="37">
        <v>17961</v>
      </c>
      <c r="D236" s="35">
        <v>5987</v>
      </c>
      <c r="AMP236" s="4"/>
    </row>
    <row r="237" spans="2:1030">
      <c r="B237" s="23" t="s">
        <v>119</v>
      </c>
      <c r="C237" s="37">
        <v>2946</v>
      </c>
      <c r="D237" s="35">
        <v>982</v>
      </c>
      <c r="AMP237" s="4"/>
    </row>
    <row r="238" spans="2:1030">
      <c r="B238" s="23" t="s">
        <v>96</v>
      </c>
      <c r="C238" s="37">
        <v>14550</v>
      </c>
      <c r="D238" s="35">
        <v>4850</v>
      </c>
      <c r="AMP238" s="4"/>
    </row>
    <row r="239" spans="2:1030">
      <c r="B239" s="23" t="s">
        <v>120</v>
      </c>
      <c r="C239" s="37">
        <v>53691</v>
      </c>
      <c r="D239" s="35">
        <v>17897</v>
      </c>
      <c r="AMP239" s="4"/>
    </row>
    <row r="240" spans="2:1030">
      <c r="B240" s="23" t="s">
        <v>97</v>
      </c>
      <c r="C240" s="37">
        <v>19239</v>
      </c>
      <c r="D240" s="35">
        <v>6413</v>
      </c>
      <c r="AMP240" s="4"/>
    </row>
    <row r="241" spans="2:4 1030:1030">
      <c r="B241" s="23" t="s">
        <v>121</v>
      </c>
      <c r="C241" s="37">
        <v>20568</v>
      </c>
      <c r="D241" s="35">
        <v>6856</v>
      </c>
      <c r="AMP241" s="4"/>
    </row>
    <row r="242" spans="2:4 1030:1030">
      <c r="B242" s="23" t="s">
        <v>99</v>
      </c>
      <c r="C242" s="37">
        <v>14856</v>
      </c>
      <c r="D242" s="35">
        <v>4952</v>
      </c>
      <c r="AMP242" s="4"/>
    </row>
    <row r="243" spans="2:4 1030:1030">
      <c r="B243" s="23" t="s">
        <v>100</v>
      </c>
      <c r="C243" s="37">
        <v>6192</v>
      </c>
      <c r="D243" s="35">
        <v>2064</v>
      </c>
      <c r="AMP243" s="4"/>
    </row>
    <row r="244" spans="2:4 1030:1030">
      <c r="B244" s="23" t="s">
        <v>101</v>
      </c>
      <c r="C244" s="37">
        <v>18993</v>
      </c>
      <c r="D244" s="35">
        <v>6331</v>
      </c>
      <c r="AMP244" s="4"/>
    </row>
    <row r="245" spans="2:4 1030:1030">
      <c r="B245" s="23" t="s">
        <v>102</v>
      </c>
      <c r="C245" s="37">
        <v>8724</v>
      </c>
      <c r="D245" s="35">
        <v>2908</v>
      </c>
      <c r="AMP245" s="4"/>
    </row>
    <row r="246" spans="2:4 1030:1030">
      <c r="B246" s="23" t="s">
        <v>103</v>
      </c>
      <c r="C246" s="37">
        <v>7275</v>
      </c>
      <c r="D246" s="35">
        <v>2425</v>
      </c>
      <c r="AMP246" s="4"/>
    </row>
    <row r="247" spans="2:4 1030:1030">
      <c r="B247" s="23" t="s">
        <v>117</v>
      </c>
      <c r="C247" s="37">
        <v>18450</v>
      </c>
      <c r="D247" s="35">
        <v>6150</v>
      </c>
      <c r="AMP247" s="4"/>
    </row>
    <row r="248" spans="2:4 1030:1030">
      <c r="B248" s="23" t="s">
        <v>105</v>
      </c>
      <c r="C248" s="37">
        <v>4743</v>
      </c>
      <c r="D248" s="35">
        <v>1581</v>
      </c>
      <c r="AMP248" s="4"/>
    </row>
    <row r="249" spans="2:4 1030:1030">
      <c r="B249" s="23" t="s">
        <v>106</v>
      </c>
      <c r="C249" s="37">
        <v>62172</v>
      </c>
      <c r="D249" s="35">
        <v>20724</v>
      </c>
      <c r="AMP249" s="4"/>
    </row>
    <row r="250" spans="2:4 1030:1030">
      <c r="B250" s="23" t="s">
        <v>107</v>
      </c>
      <c r="C250" s="37">
        <v>6039</v>
      </c>
      <c r="D250" s="35">
        <v>2013</v>
      </c>
      <c r="AMP250" s="4"/>
    </row>
    <row r="251" spans="2:4 1030:1030">
      <c r="B251" s="23" t="s">
        <v>108</v>
      </c>
      <c r="C251" s="37">
        <v>44118</v>
      </c>
      <c r="D251" s="35">
        <v>14706</v>
      </c>
      <c r="AMP251" s="4"/>
    </row>
    <row r="252" spans="2:4 1030:1030">
      <c r="B252" s="23" t="s">
        <v>109</v>
      </c>
      <c r="C252" s="37">
        <v>3171</v>
      </c>
      <c r="D252" s="35">
        <v>1057</v>
      </c>
      <c r="AMP252" s="4"/>
    </row>
    <row r="253" spans="2:4 1030:1030">
      <c r="B253" s="23" t="s">
        <v>110</v>
      </c>
      <c r="C253" s="37">
        <v>11301</v>
      </c>
      <c r="D253" s="35">
        <v>3767</v>
      </c>
      <c r="AMP253" s="4"/>
    </row>
    <row r="254" spans="2:4 1030:1030">
      <c r="B254" s="23" t="s">
        <v>111</v>
      </c>
      <c r="C254" s="37">
        <v>5625</v>
      </c>
      <c r="D254" s="35">
        <v>1875</v>
      </c>
      <c r="AMP254" s="4"/>
    </row>
    <row r="255" spans="2:4 1030:1030">
      <c r="B255" s="23" t="s">
        <v>112</v>
      </c>
      <c r="C255" s="37">
        <v>3966</v>
      </c>
      <c r="D255" s="35">
        <v>1322</v>
      </c>
      <c r="AMP255" s="4"/>
    </row>
    <row r="256" spans="2:4 1030:1030">
      <c r="B256" s="23" t="s">
        <v>114</v>
      </c>
      <c r="C256" s="37">
        <v>23802</v>
      </c>
      <c r="D256" s="35">
        <v>7934</v>
      </c>
      <c r="AMP256" s="4"/>
    </row>
    <row r="257" spans="1:5 1025:1030">
      <c r="B257" s="23" t="s">
        <v>122</v>
      </c>
      <c r="C257" s="37">
        <v>6360</v>
      </c>
      <c r="D257" s="35">
        <v>2120</v>
      </c>
      <c r="AMP257" s="4"/>
    </row>
    <row r="258" spans="1:5 1025:1030">
      <c r="B258" s="11" t="s">
        <v>115</v>
      </c>
      <c r="C258" s="37">
        <v>21918</v>
      </c>
      <c r="D258" s="35">
        <v>7306</v>
      </c>
      <c r="AMP258" s="4"/>
    </row>
    <row r="259" spans="1:5 1025:1030">
      <c r="B259" s="12" t="s">
        <v>123</v>
      </c>
      <c r="C259" s="37">
        <v>1875</v>
      </c>
      <c r="D259" s="35">
        <v>625</v>
      </c>
      <c r="AMP259" s="4"/>
    </row>
    <row r="260" spans="1:5 1025:1030">
      <c r="B260" s="12" t="s">
        <v>116</v>
      </c>
      <c r="C260" s="37">
        <v>5025</v>
      </c>
      <c r="D260" s="35">
        <v>1675</v>
      </c>
      <c r="AMP260" s="4"/>
    </row>
    <row r="261" spans="1:5 1025:1030" ht="15.75" thickBot="1">
      <c r="B261" s="23" t="s">
        <v>124</v>
      </c>
      <c r="C261" s="37">
        <v>46412.760000000009</v>
      </c>
      <c r="D261" s="35" t="s">
        <v>86</v>
      </c>
      <c r="AMP261" s="4"/>
    </row>
    <row r="262" spans="1:5 1025:1030" ht="15.75" thickBot="1">
      <c r="B262" s="14" t="s">
        <v>9</v>
      </c>
      <c r="C262" s="71">
        <f>SUM(C236:C261)</f>
        <v>449972.76</v>
      </c>
      <c r="D262" s="40">
        <f>SUM(D236:D261)</f>
        <v>134520</v>
      </c>
      <c r="AMP262" s="4"/>
    </row>
    <row r="263" spans="1:5 1025:1030" ht="15.75" thickBot="1"/>
    <row r="264" spans="1:5 1025:1030" s="20" customFormat="1" ht="38.25" customHeight="1" thickBot="1">
      <c r="B264" s="124" t="s">
        <v>131</v>
      </c>
      <c r="C264" s="124"/>
      <c r="D264" s="124"/>
      <c r="E264" s="124"/>
    </row>
    <row r="265" spans="1:5 1025:1030">
      <c r="AMK265"/>
      <c r="AML265"/>
      <c r="AMM265"/>
      <c r="AMN265"/>
      <c r="AMO265"/>
    </row>
    <row r="266" spans="1:5 1025:1030" s="4" customFormat="1" ht="30.75" customHeight="1" thickBot="1">
      <c r="A266" s="9"/>
      <c r="B266" s="108" t="s">
        <v>77</v>
      </c>
      <c r="C266" s="108"/>
    </row>
    <row r="267" spans="1:5 1025:1030" s="4" customFormat="1">
      <c r="A267" s="9"/>
      <c r="B267" s="11" t="s">
        <v>78</v>
      </c>
      <c r="C267" s="29" t="s">
        <v>86</v>
      </c>
      <c r="D267" s="9"/>
    </row>
    <row r="268" spans="1:5 1025:1030" s="4" customFormat="1" ht="15.75" thickBot="1">
      <c r="A268" s="9"/>
      <c r="B268" s="16" t="s">
        <v>79</v>
      </c>
      <c r="C268" s="31" t="s">
        <v>86</v>
      </c>
      <c r="D268" s="9"/>
    </row>
    <row r="269" spans="1:5 1025:1030" s="4" customFormat="1" ht="15.75" thickBot="1">
      <c r="A269" s="9"/>
      <c r="B269" s="15" t="s">
        <v>32</v>
      </c>
      <c r="C269" s="40">
        <v>0</v>
      </c>
      <c r="D269" s="9"/>
    </row>
    <row r="270" spans="1:5 1025:1030" s="4" customFormat="1">
      <c r="A270" s="9"/>
      <c r="B270" s="9"/>
      <c r="C270" s="9"/>
      <c r="D270" s="9"/>
    </row>
    <row r="271" spans="1:5 1025:1030" s="4" customFormat="1" ht="40.5" customHeight="1" thickBot="1">
      <c r="A271" s="9"/>
      <c r="B271" s="108" t="s">
        <v>83</v>
      </c>
      <c r="C271" s="108"/>
    </row>
    <row r="272" spans="1:5 1025:1030" s="4" customFormat="1" ht="14.25">
      <c r="B272" s="11" t="s">
        <v>78</v>
      </c>
      <c r="C272" s="29" t="s">
        <v>86</v>
      </c>
    </row>
    <row r="273" spans="2:3" s="4" customFormat="1" thickBot="1">
      <c r="B273" s="16" t="s">
        <v>79</v>
      </c>
      <c r="C273" s="31" t="s">
        <v>86</v>
      </c>
    </row>
    <row r="274" spans="2:3" s="4" customFormat="1" thickBot="1">
      <c r="B274" s="15" t="s">
        <v>32</v>
      </c>
      <c r="C274" s="40">
        <v>0</v>
      </c>
    </row>
  </sheetData>
  <mergeCells count="14">
    <mergeCell ref="B234:D234"/>
    <mergeCell ref="B264:E264"/>
    <mergeCell ref="B266:C266"/>
    <mergeCell ref="B271:C271"/>
    <mergeCell ref="B142:D142"/>
    <mergeCell ref="B173:E173"/>
    <mergeCell ref="B204:C204"/>
    <mergeCell ref="B5:E5"/>
    <mergeCell ref="B62:D62"/>
    <mergeCell ref="B7:D7"/>
    <mergeCell ref="B35:D35"/>
    <mergeCell ref="B175:C175"/>
    <mergeCell ref="B90:D90"/>
    <mergeCell ref="B115:D115"/>
  </mergeCells>
  <phoneticPr fontId="24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Introducción</vt:lpstr>
      <vt:lpstr>Andalucía</vt:lpstr>
      <vt:lpstr>Aragón</vt:lpstr>
      <vt:lpstr>Asturias, Principado de</vt:lpstr>
      <vt:lpstr>Canarias</vt:lpstr>
      <vt:lpstr>Cantabria</vt:lpstr>
      <vt:lpstr>Cataluña</vt:lpstr>
      <vt:lpstr>C. Valenciana</vt:lpstr>
      <vt:lpstr>Galicia</vt:lpstr>
      <vt:lpstr>Madrid, Comunidad de</vt:lpstr>
      <vt:lpstr>Navarra, Comunidad Foral de	</vt:lpstr>
      <vt:lpstr>País Vasco</vt:lpstr>
      <vt:lpstr>Rioja, La</vt:lpstr>
      <vt:lpstr>Ministerio de Justicia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Jesús María Martínez Taboada</cp:lastModifiedBy>
  <dcterms:created xsi:type="dcterms:W3CDTF">2017-09-14T15:53:50Z</dcterms:created>
  <dcterms:modified xsi:type="dcterms:W3CDTF">2025-06-16T11:14:35Z</dcterms:modified>
</cp:coreProperties>
</file>